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35" activeTab="0"/>
  </bookViews>
  <sheets>
    <sheet name="роб план з годинами" sheetId="1" r:id="rId1"/>
  </sheets>
  <definedNames/>
  <calcPr fullCalcOnLoad="1"/>
</workbook>
</file>

<file path=xl/sharedStrings.xml><?xml version="1.0" encoding="utf-8"?>
<sst xmlns="http://schemas.openxmlformats.org/spreadsheetml/2006/main" count="233" uniqueCount="133">
  <si>
    <t>ХЕРСОНСЬКИЙ ДЕРЖАВНИЙ УНІВЕРСИТЕТ</t>
  </si>
  <si>
    <t>Робочий 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</si>
  <si>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</si>
  <si>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</si>
  <si>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</si>
  <si>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</si>
  <si>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</si>
  <si>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</si>
  <si>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</si>
  <si>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</si>
  <si>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</si>
  <si>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</si>
  <si>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</si>
  <si>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</si>
  <si>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№ з/п</t>
  </si>
  <si>
    <t xml:space="preserve">Кількість </t>
  </si>
  <si>
    <t>Кількість годин</t>
  </si>
  <si>
    <t>за навчальним планом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</si>
  <si>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</si>
  <si>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</si>
  <si>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</si>
  <si>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</si>
  <si>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</si>
  <si>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</si>
  <si>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</si>
  <si>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</si>
  <si>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</si>
  <si>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</si>
  <si>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</si>
  <si>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</si>
  <si>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</si>
  <si>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екзамен</t>
  </si>
  <si>
    <t>залік</t>
  </si>
  <si>
    <t>Разом</t>
  </si>
  <si>
    <t>ВСЬОГО</t>
  </si>
  <si>
    <t>Практика</t>
  </si>
  <si>
    <t>Назва практики</t>
  </si>
  <si>
    <t>Форма контролю</t>
  </si>
  <si>
    <t xml:space="preserve">Назва </t>
  </si>
  <si>
    <t>Семестр</t>
  </si>
  <si>
    <t>Навчальна</t>
  </si>
  <si>
    <t>практичні /семінарські</t>
  </si>
  <si>
    <t xml:space="preserve">курсові роботи </t>
  </si>
  <si>
    <t xml:space="preserve">   Кафедра </t>
  </si>
  <si>
    <t>А</t>
  </si>
  <si>
    <t>К</t>
  </si>
  <si>
    <t>С</t>
  </si>
  <si>
    <t>Пн</t>
  </si>
  <si>
    <t>Пв</t>
  </si>
  <si>
    <t>ПОЗНАЧЕННЯ:</t>
  </si>
  <si>
    <t xml:space="preserve">Теоретичне навчання;    </t>
  </si>
  <si>
    <t>канікули;</t>
  </si>
  <si>
    <t>П</t>
  </si>
  <si>
    <t>практика:</t>
  </si>
  <si>
    <t xml:space="preserve">виробнича практика, </t>
  </si>
  <si>
    <t>навчальна практика,</t>
  </si>
  <si>
    <t>1.</t>
  </si>
  <si>
    <t>кредитів ECTS</t>
  </si>
  <si>
    <t xml:space="preserve">фактично виділено </t>
  </si>
  <si>
    <t xml:space="preserve">3. ПРАКТИЧНА ПІДГОТОВКА </t>
  </si>
  <si>
    <t>Кількість тижнів</t>
  </si>
  <si>
    <t>Кількість  годин</t>
  </si>
  <si>
    <t>Атестація здобувачів вищої освіти</t>
  </si>
  <si>
    <t>Факультативні курси</t>
  </si>
  <si>
    <t>Б</t>
  </si>
  <si>
    <t>1. ОБОВ'ЯЗКОВІ КОМПОНЕНТИ ОСВІТНЬОЇ ПРОГРАМИ</t>
  </si>
  <si>
    <t>2. ВИБІРКОВІ КОМПОНЕНТИ ОСВІТНЬОЇ ПРОГРАМИ</t>
  </si>
  <si>
    <t>4. ПІДГОТОВКА ДО АТЕСТАЦІЇ ТА АТЕСТАЦІЯ ЗДОБУВАЧІВ ВИЩОЇ ОСВІТИ</t>
  </si>
  <si>
    <t>ОК…</t>
  </si>
  <si>
    <t>ЗАТВЕРДЖУЮ</t>
  </si>
  <si>
    <t>Проректор з навчальної та                                                                                 науково-педагогічної роботи</t>
  </si>
  <si>
    <t>М.П.</t>
  </si>
  <si>
    <t>Назва компонентів</t>
  </si>
  <si>
    <t>Шифр за ОП</t>
  </si>
  <si>
    <t>екзаменаційна сесія (у т.ч. ліквідація академічної заборгованості)</t>
  </si>
  <si>
    <t>Виконання курсової роботи</t>
  </si>
  <si>
    <t>Історія світової літератури</t>
  </si>
  <si>
    <t>Навчальна практика</t>
  </si>
  <si>
    <t>I семестр      16  навчальних тижнів</t>
  </si>
  <si>
    <t>Курс   3 (денна форма навчання)</t>
  </si>
  <si>
    <t>III</t>
  </si>
  <si>
    <t>Інформаційні технології в галузі</t>
  </si>
  <si>
    <t>ОК 12.</t>
  </si>
  <si>
    <t>6д</t>
  </si>
  <si>
    <t>ОК 16.</t>
  </si>
  <si>
    <t>ОК 15.</t>
  </si>
  <si>
    <t>ОК 17.</t>
  </si>
  <si>
    <t>Методика навчання світової літератури в закладах загальної середньої освіти</t>
  </si>
  <si>
    <t>ОК 18.</t>
  </si>
  <si>
    <t>ВК 1.</t>
  </si>
  <si>
    <t>Фізичне виховання (секційні заняття)</t>
  </si>
  <si>
    <t>інформатики, програмної інженерії та економічної кібернетики</t>
  </si>
  <si>
    <t>_______________Дар'я МАЛЬЧИКОВА</t>
  </si>
  <si>
    <t>"_____"____________________2021 р.</t>
  </si>
  <si>
    <t>С             Л</t>
  </si>
  <si>
    <t>Л                            К</t>
  </si>
  <si>
    <t>Л</t>
  </si>
  <si>
    <r>
      <rPr>
        <b/>
        <sz val="11"/>
        <color indexed="10"/>
        <rFont val="Times New Roman"/>
        <family val="1"/>
      </rPr>
      <t>14</t>
    </r>
    <r>
      <rPr>
        <sz val="11"/>
        <rFont val="Times New Roman"/>
        <family val="1"/>
      </rPr>
      <t xml:space="preserve">                       15</t>
    </r>
  </si>
  <si>
    <r>
      <rPr>
        <b/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  11</t>
    </r>
  </si>
  <si>
    <r>
      <rPr>
        <b/>
        <sz val="11"/>
        <color indexed="10"/>
        <rFont val="Times New Roman"/>
        <family val="1"/>
      </rPr>
      <t>28</t>
    </r>
    <r>
      <rPr>
        <sz val="11"/>
        <rFont val="Times New Roman"/>
        <family val="1"/>
      </rPr>
      <t xml:space="preserve">  1</t>
    </r>
  </si>
  <si>
    <t xml:space="preserve">  ІІ семестр  15 навчальних тижнів</t>
  </si>
  <si>
    <t>ОК 7.</t>
  </si>
  <si>
    <t>ОК 14.</t>
  </si>
  <si>
    <t>ВК 3.</t>
  </si>
  <si>
    <t>"____" _______________   2021  року</t>
  </si>
  <si>
    <t>ОК 19.</t>
  </si>
  <si>
    <t>Методика навчання іноземної мови в закладах загальної середньої освіти</t>
  </si>
  <si>
    <t>ОК21.</t>
  </si>
  <si>
    <t>ВК10.</t>
  </si>
  <si>
    <t>німецької та романської філології</t>
  </si>
  <si>
    <t>Н А В Ч А Л Ь Н И Й   П Л А Н</t>
  </si>
  <si>
    <t>ВК 9.</t>
  </si>
  <si>
    <t>Література країн першої іноземної мови/Типологія стилів і напрямів у літературному процесі межі XIX - XX ст.</t>
  </si>
  <si>
    <t>Серпень</t>
  </si>
  <si>
    <r>
      <rPr>
        <b/>
        <sz val="10"/>
        <color indexed="10"/>
        <rFont val="Times New Roman"/>
        <family val="1"/>
      </rPr>
      <t>24</t>
    </r>
    <r>
      <rPr>
        <sz val="10"/>
        <color indexed="10"/>
        <rFont val="Times New Roman"/>
        <family val="1"/>
      </rPr>
      <t xml:space="preserve">  27</t>
    </r>
  </si>
  <si>
    <t>ОК 8.</t>
  </si>
  <si>
    <t>Практичний курс другої іноземної мови /Аналітичне читання та письмо</t>
  </si>
  <si>
    <t>Освітня програма  Середня освіта (мова і література німецька)</t>
  </si>
  <si>
    <t>Практика усного та писемного мовлення німецької мови</t>
  </si>
  <si>
    <t>Практична фонетика німецької мови</t>
  </si>
  <si>
    <t>Практична граматика німецької мови</t>
  </si>
  <si>
    <t>Лексикологія німецької мови /Порівняльна лексикологія німецької та української мов</t>
  </si>
  <si>
    <t>Спеціальність 014 Середня освіта</t>
  </si>
  <si>
    <t>Факультет української й іноземної філології та журналістики</t>
  </si>
  <si>
    <t>Деканеса факультету української й іноземної філології та журналістики____________  Ірина ГОШТАНАР</t>
  </si>
  <si>
    <t>Завідувачка кафедои німецької та романської філології _________________________Світлана СОЛДАТОВА</t>
  </si>
  <si>
    <t>Гарант освітньої програми  __________________________Світлана СОЛДАТОВА</t>
  </si>
  <si>
    <t>за електронним каталогом ХДУ</t>
  </si>
  <si>
    <t xml:space="preserve">Дисципліна вільного вибору студента 1 </t>
  </si>
  <si>
    <t>Дисципліна вільного вибору студента 3</t>
  </si>
  <si>
    <t>Дисципліна вільного вибору студента 1,3</t>
  </si>
  <si>
    <t xml:space="preserve">Спеціалізація 014.02 Мова і література </t>
  </si>
  <si>
    <t>англійської філології та світової літератури імені професора Олега Мішукова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</si>
</sst>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2"/>
      <color indexed="9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thick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medium"/>
    </border>
    <border>
      <left style="medium"/>
      <right style="thin"/>
      <top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2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9" fillId="0" borderId="2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204" fontId="2" fillId="33" borderId="20" xfId="0" applyNumberFormat="1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/>
    </xf>
    <xf numFmtId="0" fontId="3" fillId="0" borderId="31" xfId="0" applyFont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204" fontId="3" fillId="34" borderId="21" xfId="0" applyNumberFormat="1" applyFont="1" applyFill="1" applyBorder="1" applyAlignment="1">
      <alignment horizontal="center" wrapText="1"/>
    </xf>
    <xf numFmtId="204" fontId="3" fillId="34" borderId="32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204" fontId="2" fillId="35" borderId="34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" fillId="36" borderId="22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3" fillId="0" borderId="35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3" fillId="0" borderId="40" xfId="0" applyFont="1" applyBorder="1" applyAlignment="1">
      <alignment wrapText="1"/>
    </xf>
    <xf numFmtId="204" fontId="2" fillId="33" borderId="41" xfId="0" applyNumberFormat="1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37" borderId="0" xfId="0" applyFont="1" applyFill="1" applyBorder="1" applyAlignment="1">
      <alignment horizontal="center" wrapText="1"/>
    </xf>
    <xf numFmtId="0" fontId="6" fillId="37" borderId="0" xfId="0" applyFont="1" applyFill="1" applyBorder="1" applyAlignment="1">
      <alignment horizontal="left"/>
    </xf>
    <xf numFmtId="0" fontId="6" fillId="37" borderId="0" xfId="0" applyFont="1" applyFill="1" applyBorder="1" applyAlignment="1">
      <alignment/>
    </xf>
    <xf numFmtId="0" fontId="18" fillId="37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204" fontId="2" fillId="34" borderId="2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204" fontId="2" fillId="38" borderId="20" xfId="0" applyNumberFormat="1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39" borderId="44" xfId="0" applyFont="1" applyFill="1" applyBorder="1" applyAlignment="1">
      <alignment horizontal="center" wrapText="1"/>
    </xf>
    <xf numFmtId="0" fontId="6" fillId="39" borderId="45" xfId="0" applyFont="1" applyFill="1" applyBorder="1" applyAlignment="1">
      <alignment horizontal="center" wrapText="1"/>
    </xf>
    <xf numFmtId="0" fontId="6" fillId="39" borderId="46" xfId="0" applyFont="1" applyFill="1" applyBorder="1" applyAlignment="1">
      <alignment horizontal="center" wrapText="1"/>
    </xf>
    <xf numFmtId="0" fontId="12" fillId="39" borderId="44" xfId="0" applyFont="1" applyFill="1" applyBorder="1" applyAlignment="1">
      <alignment horizontal="center" wrapText="1"/>
    </xf>
    <xf numFmtId="0" fontId="6" fillId="39" borderId="23" xfId="0" applyFont="1" applyFill="1" applyBorder="1" applyAlignment="1">
      <alignment horizontal="center" wrapText="1"/>
    </xf>
    <xf numFmtId="0" fontId="6" fillId="39" borderId="47" xfId="0" applyFont="1" applyFill="1" applyBorder="1" applyAlignment="1">
      <alignment horizontal="center" wrapText="1"/>
    </xf>
    <xf numFmtId="0" fontId="6" fillId="39" borderId="48" xfId="0" applyFont="1" applyFill="1" applyBorder="1" applyAlignment="1">
      <alignment horizontal="center" wrapText="1"/>
    </xf>
    <xf numFmtId="0" fontId="12" fillId="39" borderId="23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17" fillId="40" borderId="0" xfId="0" applyFont="1" applyFill="1" applyAlignment="1">
      <alignment/>
    </xf>
    <xf numFmtId="0" fontId="6" fillId="40" borderId="0" xfId="0" applyFont="1" applyFill="1" applyBorder="1" applyAlignment="1">
      <alignment/>
    </xf>
    <xf numFmtId="0" fontId="3" fillId="40" borderId="0" xfId="0" applyFont="1" applyFill="1" applyAlignment="1">
      <alignment/>
    </xf>
    <xf numFmtId="204" fontId="2" fillId="0" borderId="2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24" fillId="0" borderId="37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24" fillId="0" borderId="51" xfId="0" applyFont="1" applyFill="1" applyBorder="1" applyAlignment="1">
      <alignment/>
    </xf>
    <xf numFmtId="0" fontId="24" fillId="0" borderId="52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0" fontId="25" fillId="41" borderId="37" xfId="0" applyFont="1" applyFill="1" applyBorder="1" applyAlignment="1">
      <alignment horizontal="center" wrapText="1"/>
    </xf>
    <xf numFmtId="0" fontId="25" fillId="41" borderId="0" xfId="0" applyFont="1" applyFill="1" applyAlignment="1">
      <alignment horizontal="center" wrapText="1"/>
    </xf>
    <xf numFmtId="0" fontId="25" fillId="41" borderId="54" xfId="0" applyFont="1" applyFill="1" applyBorder="1" applyAlignment="1">
      <alignment horizontal="center" wrapText="1"/>
    </xf>
    <xf numFmtId="0" fontId="25" fillId="41" borderId="55" xfId="0" applyFont="1" applyFill="1" applyBorder="1" applyAlignment="1">
      <alignment/>
    </xf>
    <xf numFmtId="0" fontId="25" fillId="41" borderId="56" xfId="0" applyFont="1" applyFill="1" applyBorder="1" applyAlignment="1">
      <alignment/>
    </xf>
    <xf numFmtId="0" fontId="25" fillId="41" borderId="57" xfId="0" applyFont="1" applyFill="1" applyBorder="1" applyAlignment="1">
      <alignment/>
    </xf>
    <xf numFmtId="0" fontId="22" fillId="41" borderId="55" xfId="0" applyFont="1" applyFill="1" applyBorder="1" applyAlignment="1">
      <alignment wrapText="1"/>
    </xf>
    <xf numFmtId="0" fontId="25" fillId="41" borderId="58" xfId="0" applyFont="1" applyFill="1" applyBorder="1" applyAlignment="1">
      <alignment/>
    </xf>
    <xf numFmtId="204" fontId="2" fillId="0" borderId="41" xfId="0" applyNumberFormat="1" applyFont="1" applyFill="1" applyBorder="1" applyAlignment="1">
      <alignment horizontal="center" wrapText="1"/>
    </xf>
    <xf numFmtId="20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39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59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2" fillId="33" borderId="61" xfId="0" applyFont="1" applyFill="1" applyBorder="1" applyAlignment="1">
      <alignment horizontal="center" vertical="center" textRotation="90" wrapText="1"/>
    </xf>
    <xf numFmtId="0" fontId="2" fillId="33" borderId="62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0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2" fillId="34" borderId="63" xfId="0" applyFont="1" applyFill="1" applyBorder="1" applyAlignment="1">
      <alignment horizontal="center" vertical="center" textRotation="90" wrapText="1"/>
    </xf>
    <xf numFmtId="0" fontId="3" fillId="34" borderId="6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wrapText="1"/>
    </xf>
    <xf numFmtId="0" fontId="3" fillId="0" borderId="64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center" wrapText="1"/>
    </xf>
    <xf numFmtId="0" fontId="3" fillId="0" borderId="6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34" borderId="48" xfId="0" applyFont="1" applyFill="1" applyBorder="1" applyAlignment="1">
      <alignment horizontal="center" wrapText="1"/>
    </xf>
    <xf numFmtId="0" fontId="2" fillId="36" borderId="65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66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center" wrapText="1"/>
    </xf>
    <xf numFmtId="0" fontId="2" fillId="36" borderId="65" xfId="0" applyFont="1" applyFill="1" applyBorder="1" applyAlignment="1" applyProtection="1">
      <alignment horizontal="center" vertical="center" wrapText="1"/>
      <protection locked="0"/>
    </xf>
    <xf numFmtId="0" fontId="2" fillId="36" borderId="30" xfId="0" applyFont="1" applyFill="1" applyBorder="1" applyAlignment="1" applyProtection="1">
      <alignment horizontal="center" vertical="center" wrapText="1"/>
      <protection locked="0"/>
    </xf>
    <xf numFmtId="0" fontId="2" fillId="36" borderId="66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67" xfId="0" applyFont="1" applyFill="1" applyBorder="1" applyAlignment="1">
      <alignment horizontal="center" wrapText="1"/>
    </xf>
    <xf numFmtId="0" fontId="3" fillId="0" borderId="6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68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63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34" borderId="68" xfId="0" applyFont="1" applyFill="1" applyBorder="1" applyAlignment="1">
      <alignment horizontal="center" vertical="center" textRotation="90" wrapText="1"/>
    </xf>
    <xf numFmtId="0" fontId="2" fillId="34" borderId="15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2" fillId="0" borderId="16" xfId="0" applyNumberFormat="1" applyFont="1" applyBorder="1" applyAlignment="1" applyProtection="1">
      <alignment horizontal="center" vertical="center" textRotation="90"/>
      <protection locked="0"/>
    </xf>
    <xf numFmtId="0" fontId="3" fillId="0" borderId="60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69" xfId="0" applyFont="1" applyBorder="1" applyAlignment="1">
      <alignment horizontal="center" vertical="center" textRotation="90"/>
    </xf>
    <xf numFmtId="0" fontId="2" fillId="0" borderId="68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justify"/>
    </xf>
    <xf numFmtId="0" fontId="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justify"/>
    </xf>
    <xf numFmtId="0" fontId="6" fillId="0" borderId="71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textRotation="90"/>
    </xf>
    <xf numFmtId="0" fontId="6" fillId="0" borderId="72" xfId="0" applyFont="1" applyFill="1" applyBorder="1" applyAlignment="1">
      <alignment horizontal="center" textRotation="90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4" borderId="14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36" borderId="65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66" xfId="0" applyFont="1" applyFill="1" applyBorder="1" applyAlignment="1">
      <alignment horizontal="center"/>
    </xf>
    <xf numFmtId="0" fontId="3" fillId="0" borderId="73" xfId="0" applyFont="1" applyBorder="1" applyAlignment="1">
      <alignment horizontal="center" vertical="center" textRotation="90"/>
    </xf>
    <xf numFmtId="0" fontId="3" fillId="0" borderId="74" xfId="0" applyFont="1" applyBorder="1" applyAlignment="1">
      <alignment horizontal="center" vertical="center" textRotation="90"/>
    </xf>
    <xf numFmtId="0" fontId="3" fillId="0" borderId="75" xfId="0" applyFont="1" applyBorder="1" applyAlignment="1">
      <alignment horizontal="center" vertical="center" textRotation="90"/>
    </xf>
    <xf numFmtId="0" fontId="3" fillId="42" borderId="13" xfId="0" applyFont="1" applyFill="1" applyBorder="1" applyAlignment="1">
      <alignment horizontal="center" vertical="center" textRotation="90"/>
    </xf>
    <xf numFmtId="0" fontId="3" fillId="42" borderId="15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68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6" xfId="0" applyFont="1" applyFill="1" applyBorder="1" applyAlignment="1">
      <alignment horizontal="left" wrapText="1"/>
    </xf>
    <xf numFmtId="0" fontId="3" fillId="0" borderId="77" xfId="0" applyFont="1" applyFill="1" applyBorder="1" applyAlignment="1">
      <alignment horizontal="left" wrapText="1"/>
    </xf>
    <xf numFmtId="0" fontId="3" fillId="0" borderId="78" xfId="0" applyFont="1" applyFill="1" applyBorder="1" applyAlignment="1">
      <alignment horizontal="left" wrapText="1"/>
    </xf>
    <xf numFmtId="0" fontId="3" fillId="0" borderId="79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34" borderId="40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79" xfId="0" applyFont="1" applyBorder="1" applyAlignment="1">
      <alignment wrapText="1"/>
    </xf>
    <xf numFmtId="0" fontId="3" fillId="0" borderId="67" xfId="0" applyFont="1" applyBorder="1" applyAlignment="1">
      <alignment wrapText="1"/>
    </xf>
    <xf numFmtId="0" fontId="3" fillId="34" borderId="43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34" borderId="67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80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3" fillId="0" borderId="81" xfId="0" applyFont="1" applyBorder="1" applyAlignment="1">
      <alignment horizontal="center" wrapText="1"/>
    </xf>
    <xf numFmtId="0" fontId="3" fillId="0" borderId="82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82" xfId="0" applyFont="1" applyFill="1" applyBorder="1" applyAlignment="1">
      <alignment horizontal="center" wrapText="1"/>
    </xf>
    <xf numFmtId="0" fontId="3" fillId="34" borderId="8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80" xfId="0" applyFont="1" applyFill="1" applyBorder="1" applyAlignment="1">
      <alignment horizontal="center" wrapText="1"/>
    </xf>
    <xf numFmtId="0" fontId="3" fillId="34" borderId="81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wrapText="1"/>
    </xf>
    <xf numFmtId="0" fontId="2" fillId="34" borderId="6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69" xfId="0" applyFont="1" applyFill="1" applyBorder="1" applyAlignment="1">
      <alignment horizontal="center" wrapText="1"/>
    </xf>
    <xf numFmtId="0" fontId="2" fillId="41" borderId="65" xfId="0" applyFont="1" applyFill="1" applyBorder="1" applyAlignment="1">
      <alignment horizontal="center" wrapText="1"/>
    </xf>
    <xf numFmtId="0" fontId="2" fillId="41" borderId="30" xfId="0" applyFont="1" applyFill="1" applyBorder="1" applyAlignment="1">
      <alignment horizontal="center" wrapText="1"/>
    </xf>
    <xf numFmtId="0" fontId="2" fillId="41" borderId="66" xfId="0" applyFont="1" applyFill="1" applyBorder="1" applyAlignment="1">
      <alignment horizontal="center" wrapText="1"/>
    </xf>
    <xf numFmtId="0" fontId="3" fillId="43" borderId="64" xfId="0" applyFont="1" applyFill="1" applyBorder="1" applyAlignment="1">
      <alignment wrapText="1"/>
    </xf>
    <xf numFmtId="0" fontId="3" fillId="43" borderId="17" xfId="0" applyFont="1" applyFill="1" applyBorder="1" applyAlignment="1">
      <alignment wrapText="1"/>
    </xf>
    <xf numFmtId="0" fontId="3" fillId="0" borderId="83" xfId="0" applyFont="1" applyBorder="1" applyAlignment="1">
      <alignment horizontal="center" wrapText="1"/>
    </xf>
    <xf numFmtId="0" fontId="3" fillId="0" borderId="84" xfId="0" applyFont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6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2" fillId="36" borderId="65" xfId="0" applyFont="1" applyFill="1" applyBorder="1" applyAlignment="1">
      <alignment horizontal="center" wrapText="1"/>
    </xf>
    <xf numFmtId="0" fontId="2" fillId="36" borderId="30" xfId="0" applyFont="1" applyFill="1" applyBorder="1" applyAlignment="1">
      <alignment horizontal="center" wrapText="1"/>
    </xf>
    <xf numFmtId="0" fontId="2" fillId="36" borderId="66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36" borderId="63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85" xfId="0" applyFont="1" applyBorder="1" applyAlignment="1">
      <alignment horizontal="center" wrapText="1"/>
    </xf>
    <xf numFmtId="0" fontId="3" fillId="0" borderId="86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2" fillId="0" borderId="63" xfId="0" applyFont="1" applyFill="1" applyBorder="1" applyAlignment="1">
      <alignment horizontal="center" wrapText="1"/>
    </xf>
    <xf numFmtId="0" fontId="2" fillId="0" borderId="65" xfId="0" applyFont="1" applyFill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 applyProtection="1">
      <alignment horizontal="center" wrapText="1"/>
      <protection locked="0"/>
    </xf>
    <xf numFmtId="0" fontId="2" fillId="0" borderId="66" xfId="0" applyFont="1" applyFill="1" applyBorder="1" applyAlignment="1" applyProtection="1">
      <alignment horizontal="center" wrapText="1"/>
      <protection locked="0"/>
    </xf>
    <xf numFmtId="0" fontId="3" fillId="38" borderId="16" xfId="0" applyFont="1" applyFill="1" applyBorder="1" applyAlignment="1">
      <alignment horizontal="center" wrapText="1"/>
    </xf>
    <xf numFmtId="0" fontId="3" fillId="38" borderId="60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66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3" fillId="38" borderId="59" xfId="0" applyFont="1" applyFill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3" fillId="38" borderId="48" xfId="0" applyFont="1" applyFill="1" applyBorder="1" applyAlignment="1">
      <alignment horizont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43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67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67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8"/>
  <sheetViews>
    <sheetView tabSelected="1" view="pageBreakPreview" zoomScale="60" zoomScaleNormal="71" zoomScalePageLayoutView="0" workbookViewId="0" topLeftCell="A54">
      <selection activeCell="BQ60" sqref="BQ60:BR60"/>
    </sheetView>
  </sheetViews>
  <sheetFormatPr defaultColWidth="9.00390625" defaultRowHeight="12.75"/>
  <cols>
    <col min="1" max="1" width="3.75390625" style="0" customWidth="1"/>
    <col min="3" max="3" width="3.375" style="0" customWidth="1"/>
    <col min="4" max="5" width="3.00390625" style="0" customWidth="1"/>
    <col min="6" max="6" width="3.625" style="0" customWidth="1"/>
    <col min="7" max="7" width="4.25390625" style="0" customWidth="1"/>
    <col min="8" max="8" width="3.00390625" style="0" customWidth="1"/>
    <col min="9" max="9" width="3.125" style="0" customWidth="1"/>
    <col min="10" max="10" width="3.625" style="0" customWidth="1"/>
    <col min="11" max="11" width="3.25390625" style="0" customWidth="1"/>
    <col min="12" max="12" width="3.00390625" style="0" customWidth="1"/>
    <col min="13" max="13" width="3.625" style="0" customWidth="1"/>
    <col min="14" max="15" width="3.25390625" style="0" customWidth="1"/>
    <col min="16" max="17" width="3.625" style="0" customWidth="1"/>
    <col min="18" max="18" width="3.375" style="0" customWidth="1"/>
    <col min="19" max="19" width="4.875" style="0" customWidth="1"/>
    <col min="20" max="21" width="4.25390625" style="0" customWidth="1"/>
    <col min="22" max="22" width="3.75390625" style="0" customWidth="1"/>
    <col min="23" max="23" width="4.375" style="0" customWidth="1"/>
    <col min="24" max="24" width="5.125" style="0" customWidth="1"/>
    <col min="25" max="25" width="8.25390625" style="39" customWidth="1"/>
    <col min="26" max="26" width="3.375" style="0" customWidth="1"/>
    <col min="27" max="28" width="3.25390625" style="0" customWidth="1"/>
    <col min="29" max="30" width="3.625" style="0" customWidth="1"/>
    <col min="31" max="31" width="4.00390625" style="0" customWidth="1"/>
    <col min="32" max="32" width="3.625" style="0" customWidth="1"/>
    <col min="33" max="33" width="3.375" style="0" customWidth="1"/>
    <col min="34" max="34" width="4.375" style="0" customWidth="1"/>
    <col min="35" max="35" width="4.75390625" style="0" customWidth="1"/>
    <col min="36" max="37" width="3.25390625" style="0" customWidth="1"/>
    <col min="38" max="38" width="3.625" style="22" customWidth="1"/>
    <col min="39" max="40" width="3.75390625" style="0" customWidth="1"/>
    <col min="41" max="41" width="3.125" style="0" customWidth="1"/>
    <col min="42" max="42" width="4.25390625" style="0" customWidth="1"/>
    <col min="43" max="43" width="4.00390625" style="0" customWidth="1"/>
    <col min="44" max="44" width="3.75390625" style="0" customWidth="1"/>
    <col min="45" max="45" width="4.625" style="0" customWidth="1"/>
    <col min="46" max="46" width="3.625" style="0" customWidth="1"/>
    <col min="47" max="47" width="7.00390625" style="39" customWidth="1"/>
    <col min="48" max="48" width="3.625" style="0" customWidth="1"/>
    <col min="49" max="49" width="3.75390625" style="0" customWidth="1"/>
    <col min="50" max="50" width="3.375" style="0" customWidth="1"/>
    <col min="51" max="51" width="3.75390625" style="0" customWidth="1"/>
    <col min="52" max="52" width="3.625" style="0" customWidth="1"/>
    <col min="53" max="53" width="4.875" style="0" customWidth="1"/>
    <col min="54" max="54" width="4.375" style="0" customWidth="1"/>
    <col min="55" max="55" width="4.625" style="0" customWidth="1"/>
    <col min="56" max="56" width="4.25390625" style="0" customWidth="1"/>
    <col min="57" max="57" width="3.375" style="0" customWidth="1"/>
    <col min="58" max="58" width="3.75390625" style="0" customWidth="1"/>
    <col min="59" max="59" width="4.375" style="0" customWidth="1"/>
    <col min="60" max="60" width="3.25390625" style="22" customWidth="1"/>
    <col min="61" max="61" width="3.75390625" style="0" customWidth="1"/>
    <col min="62" max="64" width="2.875" style="0" customWidth="1"/>
    <col min="65" max="65" width="3.75390625" style="0" customWidth="1"/>
    <col min="66" max="66" width="2.875" style="0" customWidth="1"/>
    <col min="67" max="67" width="3.125" style="0" customWidth="1"/>
    <col min="68" max="68" width="2.75390625" style="0" customWidth="1"/>
    <col min="69" max="69" width="2.25390625" style="0" customWidth="1"/>
    <col min="70" max="70" width="24.00390625" style="0" customWidth="1"/>
    <col min="71" max="71" width="6.125" style="0" customWidth="1"/>
    <col min="72" max="72" width="1.75390625" style="0" customWidth="1"/>
    <col min="73" max="73" width="4.75390625" style="0" customWidth="1"/>
    <col min="74" max="74" width="3.00390625" style="0" customWidth="1"/>
    <col min="75" max="75" width="7.125" style="0" customWidth="1"/>
    <col min="76" max="76" width="9.125" style="0" hidden="1" customWidth="1"/>
  </cols>
  <sheetData>
    <row r="1" spans="12:67" s="12" customFormat="1" ht="23.25" hidden="1" thickBot="1"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9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</row>
    <row r="2" spans="1:70" s="12" customFormat="1" ht="16.5" thickTop="1">
      <c r="A2" s="69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  <c r="M2" s="219"/>
      <c r="N2" s="86"/>
      <c r="O2" s="86"/>
      <c r="P2" s="86"/>
      <c r="Q2" s="86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86"/>
      <c r="BN2" s="86"/>
      <c r="BO2" s="87"/>
      <c r="BP2" s="69"/>
      <c r="BQ2" s="69"/>
      <c r="BR2" s="69"/>
    </row>
    <row r="3" spans="2:66" s="12" customFormat="1" ht="18.75">
      <c r="B3" s="14"/>
      <c r="C3" s="14"/>
      <c r="D3" s="131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4"/>
      <c r="S3" s="14"/>
      <c r="T3" s="14"/>
      <c r="U3" s="14"/>
      <c r="V3" s="14"/>
      <c r="W3" s="14"/>
      <c r="X3" s="14"/>
      <c r="Y3" s="35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35"/>
      <c r="AV3" s="14"/>
      <c r="AW3" s="78" t="s">
        <v>69</v>
      </c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14"/>
      <c r="BJ3" s="14"/>
      <c r="BK3" s="14"/>
      <c r="BL3" s="14"/>
      <c r="BM3" s="13"/>
      <c r="BN3" s="15"/>
    </row>
    <row r="4" spans="2:66" s="12" customFormat="1" ht="21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5"/>
      <c r="Q4" s="15"/>
      <c r="R4" s="14"/>
      <c r="S4" s="14"/>
      <c r="T4" s="14"/>
      <c r="U4" s="14"/>
      <c r="V4" s="14"/>
      <c r="W4" s="14"/>
      <c r="X4" s="14"/>
      <c r="Y4" s="35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35"/>
      <c r="AV4" s="14"/>
      <c r="AW4" s="225" t="s">
        <v>70</v>
      </c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14"/>
      <c r="BJ4" s="14"/>
      <c r="BK4" s="14"/>
      <c r="BL4" s="14"/>
      <c r="BM4" s="13"/>
      <c r="BN4" s="15"/>
    </row>
    <row r="5" spans="2:66" s="12" customFormat="1" ht="20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4"/>
      <c r="S5" s="14"/>
      <c r="T5" s="14"/>
      <c r="U5" s="14"/>
      <c r="V5" s="14"/>
      <c r="W5" s="14"/>
      <c r="X5" s="14"/>
      <c r="Y5" s="35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35"/>
      <c r="AV5" s="14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14"/>
      <c r="BJ5" s="14"/>
      <c r="BK5" s="14"/>
      <c r="BL5" s="14"/>
      <c r="BM5" s="13"/>
      <c r="BN5" s="15"/>
    </row>
    <row r="6" spans="2:66" s="12" customFormat="1" ht="21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Q6" s="15"/>
      <c r="R6" s="14"/>
      <c r="S6" s="14"/>
      <c r="T6" s="14"/>
      <c r="U6" s="14"/>
      <c r="V6" s="14"/>
      <c r="W6" s="14"/>
      <c r="X6" s="14"/>
      <c r="Y6" s="35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35"/>
      <c r="AV6" s="14"/>
      <c r="AW6" s="80" t="s">
        <v>92</v>
      </c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14"/>
      <c r="BJ6" s="14"/>
      <c r="BK6" s="14"/>
      <c r="BL6" s="14"/>
      <c r="BM6" s="13"/>
      <c r="BN6" s="15"/>
    </row>
    <row r="7" spans="2:66" s="12" customFormat="1" ht="18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5"/>
      <c r="R7" s="14"/>
      <c r="S7" s="14"/>
      <c r="T7" s="14"/>
      <c r="U7" s="14"/>
      <c r="V7" s="14"/>
      <c r="W7" s="14"/>
      <c r="X7" s="14"/>
      <c r="Y7" s="35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35"/>
      <c r="AV7" s="14"/>
      <c r="AW7" s="80" t="s">
        <v>93</v>
      </c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14"/>
      <c r="BJ7" s="14"/>
      <c r="BK7" s="14"/>
      <c r="BL7" s="14"/>
      <c r="BM7" s="13"/>
      <c r="BN7" s="15"/>
    </row>
    <row r="8" spans="2:66" s="12" customFormat="1" ht="13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5"/>
      <c r="P8" s="15"/>
      <c r="Q8" s="15"/>
      <c r="R8" s="14"/>
      <c r="S8" s="14"/>
      <c r="T8" s="14"/>
      <c r="U8" s="14"/>
      <c r="V8" s="14"/>
      <c r="W8" s="14"/>
      <c r="X8" s="14"/>
      <c r="Y8" s="35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35"/>
      <c r="AV8" s="14"/>
      <c r="AW8" s="81" t="s">
        <v>71</v>
      </c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3"/>
      <c r="BN8" s="15"/>
    </row>
    <row r="9" spans="1:70" s="107" customFormat="1" ht="26.25" customHeight="1" hidden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112" t="s">
        <v>110</v>
      </c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113"/>
      <c r="AZ9" s="113"/>
      <c r="BA9" s="113"/>
      <c r="BB9" s="113"/>
      <c r="BC9" s="113"/>
      <c r="BD9" s="113"/>
      <c r="BE9" s="113"/>
      <c r="BF9" s="113"/>
      <c r="BG9" s="113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</row>
    <row r="10" spans="1:70" s="107" customFormat="1" ht="0.75" customHeight="1">
      <c r="A10" s="80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113"/>
      <c r="AZ10" s="113"/>
      <c r="BA10" s="113"/>
      <c r="BB10" s="113"/>
      <c r="BC10" s="113"/>
      <c r="BD10" s="113"/>
      <c r="BE10" s="113"/>
      <c r="BF10" s="113"/>
      <c r="BG10" s="113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</row>
    <row r="11" spans="1:70" s="107" customFormat="1" ht="23.25" customHeight="1" hidden="1">
      <c r="A11" s="80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222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113"/>
      <c r="BA11" s="113"/>
      <c r="BB11" s="113"/>
      <c r="BC11" s="113"/>
      <c r="BD11" s="113"/>
      <c r="BE11" s="113"/>
      <c r="BF11" s="113"/>
      <c r="BG11" s="113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</row>
    <row r="12" spans="1:70" s="107" customFormat="1" ht="21" customHeight="1" hidden="1">
      <c r="A12" s="80"/>
      <c r="B12" s="78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113"/>
      <c r="AZ12" s="113"/>
      <c r="BA12" s="113"/>
      <c r="BB12" s="113"/>
      <c r="BC12" s="113"/>
      <c r="BD12" s="113"/>
      <c r="BE12" s="113"/>
      <c r="BF12" s="113"/>
      <c r="BG12" s="113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</row>
    <row r="13" spans="1:70" s="107" customFormat="1" ht="18" customHeight="1" hidden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113"/>
      <c r="AZ13" s="113"/>
      <c r="BA13" s="113"/>
      <c r="BB13" s="113"/>
      <c r="BC13" s="113"/>
      <c r="BD13" s="113"/>
      <c r="BE13" s="113"/>
      <c r="BF13" s="113"/>
      <c r="BG13" s="113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</row>
    <row r="14" spans="1:70" s="107" customFormat="1" ht="18.75" customHeight="1" hidden="1">
      <c r="A14" s="80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113"/>
      <c r="AZ14" s="113"/>
      <c r="BA14" s="113"/>
      <c r="BB14" s="113"/>
      <c r="BC14" s="113"/>
      <c r="BD14" s="113"/>
      <c r="BE14" s="113"/>
      <c r="BF14" s="113"/>
      <c r="BG14" s="113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</row>
    <row r="15" spans="2:66" s="12" customFormat="1" ht="15.75" hidden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4"/>
      <c r="S15" s="14"/>
      <c r="T15" s="14"/>
      <c r="U15" s="14"/>
      <c r="V15" s="14"/>
      <c r="W15" s="14"/>
      <c r="X15" s="14"/>
      <c r="Y15" s="3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35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3"/>
      <c r="BN15" s="15"/>
    </row>
    <row r="16" spans="2:66" s="12" customFormat="1" ht="15.75" customHeight="1"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5"/>
      <c r="O16" s="15"/>
      <c r="P16" s="15"/>
      <c r="Q16" s="15"/>
      <c r="S16" s="27"/>
      <c r="T16" s="27"/>
      <c r="U16" s="27"/>
      <c r="V16" s="27"/>
      <c r="W16" s="27"/>
      <c r="X16" s="27"/>
      <c r="Y16" s="36"/>
      <c r="Z16" s="27"/>
      <c r="AA16" s="27"/>
      <c r="AB16" s="27"/>
      <c r="AC16" s="27" t="s">
        <v>0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36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15"/>
      <c r="BN16" s="15"/>
    </row>
    <row r="17" spans="2:66" s="12" customFormat="1" ht="15.75"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15"/>
      <c r="O17" s="15"/>
      <c r="P17" s="15"/>
      <c r="Q17" s="15"/>
      <c r="R17" s="16"/>
      <c r="S17" s="16"/>
      <c r="T17" s="16"/>
      <c r="U17" s="16"/>
      <c r="V17" s="16"/>
      <c r="W17" s="16"/>
      <c r="X17" s="16"/>
      <c r="Y17" s="35"/>
      <c r="Z17" s="16"/>
      <c r="AA17" s="130" t="s">
        <v>123</v>
      </c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28"/>
      <c r="AT17" s="28"/>
      <c r="AU17" s="40"/>
      <c r="AV17" s="28"/>
      <c r="AW17" s="28"/>
      <c r="AX17" s="28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5"/>
      <c r="BN17" s="15"/>
    </row>
    <row r="18" spans="2:66" s="12" customFormat="1" ht="15.75"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16"/>
      <c r="O18" s="16"/>
      <c r="P18" s="16"/>
      <c r="Q18" s="16"/>
      <c r="S18" s="27"/>
      <c r="T18" s="27"/>
      <c r="U18" s="27"/>
      <c r="V18" s="27"/>
      <c r="W18" s="27"/>
      <c r="X18" s="27"/>
      <c r="Y18" s="36"/>
      <c r="Z18" s="27"/>
      <c r="AA18" s="27"/>
      <c r="AB18" s="27"/>
      <c r="AD18" s="27"/>
      <c r="AF18" s="27" t="s">
        <v>1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36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15"/>
      <c r="BN18" s="15"/>
    </row>
    <row r="19" spans="2:66" s="12" customFormat="1" ht="23.25" customHeight="1"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15"/>
      <c r="O19" s="15"/>
      <c r="P19" s="15"/>
      <c r="Q19" s="15"/>
      <c r="S19" s="29"/>
      <c r="T19" s="29"/>
      <c r="U19" s="29"/>
      <c r="V19" s="29"/>
      <c r="W19" s="29"/>
      <c r="X19" s="29"/>
      <c r="Y19" s="37"/>
      <c r="Z19" s="221" t="s">
        <v>117</v>
      </c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37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15"/>
      <c r="BN19" s="15"/>
    </row>
    <row r="20" spans="2:66" s="12" customFormat="1" ht="23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5"/>
      <c r="P20" s="15"/>
      <c r="Q20" s="15"/>
      <c r="S20" s="29"/>
      <c r="T20" s="29"/>
      <c r="U20" s="29"/>
      <c r="V20" s="29"/>
      <c r="W20" s="29"/>
      <c r="X20" s="29"/>
      <c r="Y20" s="37"/>
      <c r="Z20" s="14"/>
      <c r="AA20" s="14"/>
      <c r="AB20" s="14"/>
      <c r="AC20" s="14"/>
      <c r="AD20" s="14"/>
      <c r="AE20" s="221" t="s">
        <v>122</v>
      </c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14"/>
      <c r="AR20" s="14"/>
      <c r="AS20" s="14"/>
      <c r="AT20" s="14"/>
      <c r="AU20" s="37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15"/>
      <c r="BN20" s="15"/>
    </row>
    <row r="21" spans="2:66" s="12" customFormat="1" ht="23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5"/>
      <c r="P21" s="15"/>
      <c r="Q21" s="15"/>
      <c r="S21" s="29"/>
      <c r="T21" s="29"/>
      <c r="U21" s="29"/>
      <c r="V21" s="29"/>
      <c r="W21" s="29"/>
      <c r="X21" s="29"/>
      <c r="Y21" s="221" t="s">
        <v>131</v>
      </c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15"/>
      <c r="BN21" s="15"/>
    </row>
    <row r="22" spans="2:66" s="12" customFormat="1" ht="23.25" customHeight="1" hidden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5"/>
      <c r="P22" s="15"/>
      <c r="Q22" s="15"/>
      <c r="S22" s="29"/>
      <c r="T22" s="29"/>
      <c r="U22" s="29"/>
      <c r="V22" s="29"/>
      <c r="W22" s="29"/>
      <c r="X22" s="29"/>
      <c r="Y22" s="37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15"/>
      <c r="BN22" s="15"/>
    </row>
    <row r="23" spans="2:66" s="12" customFormat="1" ht="17.2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  <c r="P23" s="15"/>
      <c r="Q23" s="15"/>
      <c r="S23" s="27"/>
      <c r="T23" s="27"/>
      <c r="U23" s="27"/>
      <c r="V23" s="27"/>
      <c r="W23" s="27"/>
      <c r="X23" s="27"/>
      <c r="Y23" s="36"/>
      <c r="Z23" s="27"/>
      <c r="AA23" s="27"/>
      <c r="AB23" s="221" t="s">
        <v>79</v>
      </c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7"/>
      <c r="AR23" s="27"/>
      <c r="AS23" s="27"/>
      <c r="AT23" s="27"/>
      <c r="AU23" s="36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15"/>
      <c r="BN23" s="15"/>
    </row>
    <row r="24" spans="2:66" s="12" customFormat="1" ht="15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5"/>
      <c r="O24" s="15"/>
      <c r="P24" s="15"/>
      <c r="Q24" s="15"/>
      <c r="R24" s="14"/>
      <c r="S24" s="14"/>
      <c r="T24" s="14"/>
      <c r="U24" s="14"/>
      <c r="V24" s="14"/>
      <c r="W24" s="14"/>
      <c r="X24" s="14"/>
      <c r="Y24" s="35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35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5"/>
      <c r="BN24" s="15"/>
    </row>
    <row r="25" spans="2:66" s="12" customFormat="1" ht="15.7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27" t="s">
        <v>2</v>
      </c>
      <c r="N25" s="175" t="s">
        <v>3</v>
      </c>
      <c r="O25" s="176"/>
      <c r="P25" s="176"/>
      <c r="Q25" s="176"/>
      <c r="R25" s="177"/>
      <c r="S25" s="175" t="s">
        <v>4</v>
      </c>
      <c r="T25" s="176"/>
      <c r="U25" s="176"/>
      <c r="V25" s="177"/>
      <c r="W25" s="175" t="s">
        <v>5</v>
      </c>
      <c r="X25" s="176"/>
      <c r="Y25" s="176"/>
      <c r="Z25" s="177"/>
      <c r="AA25" s="175" t="s">
        <v>6</v>
      </c>
      <c r="AB25" s="176"/>
      <c r="AC25" s="176"/>
      <c r="AD25" s="176"/>
      <c r="AE25" s="177"/>
      <c r="AF25" s="175" t="s">
        <v>7</v>
      </c>
      <c r="AG25" s="176"/>
      <c r="AH25" s="176"/>
      <c r="AI25" s="226"/>
      <c r="AJ25" s="176" t="s">
        <v>8</v>
      </c>
      <c r="AK25" s="176"/>
      <c r="AL25" s="176"/>
      <c r="AM25" s="177"/>
      <c r="AN25" s="175" t="s">
        <v>9</v>
      </c>
      <c r="AO25" s="176"/>
      <c r="AP25" s="176"/>
      <c r="AQ25" s="176"/>
      <c r="AR25" s="177"/>
      <c r="AS25" s="175" t="s">
        <v>10</v>
      </c>
      <c r="AT25" s="176"/>
      <c r="AU25" s="176"/>
      <c r="AV25" s="177"/>
      <c r="AW25" s="175" t="s">
        <v>11</v>
      </c>
      <c r="AX25" s="176"/>
      <c r="AY25" s="176"/>
      <c r="AZ25" s="177"/>
      <c r="BA25" s="175" t="s">
        <v>12</v>
      </c>
      <c r="BB25" s="176"/>
      <c r="BC25" s="176"/>
      <c r="BD25" s="176"/>
      <c r="BE25" s="177"/>
      <c r="BF25" s="175" t="s">
        <v>13</v>
      </c>
      <c r="BG25" s="176"/>
      <c r="BH25" s="176"/>
      <c r="BI25" s="177"/>
      <c r="BJ25" s="175" t="s">
        <v>113</v>
      </c>
      <c r="BK25" s="176"/>
      <c r="BL25" s="176"/>
      <c r="BM25" s="176"/>
      <c r="BN25" s="177"/>
    </row>
    <row r="26" spans="2:66" s="12" customFormat="1" ht="15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28"/>
      <c r="N26" s="70">
        <v>1</v>
      </c>
      <c r="O26" s="70">
        <v>2</v>
      </c>
      <c r="P26" s="70">
        <v>3</v>
      </c>
      <c r="Q26" s="70">
        <v>4</v>
      </c>
      <c r="R26" s="70">
        <v>5</v>
      </c>
      <c r="S26" s="70">
        <v>6</v>
      </c>
      <c r="T26" s="70">
        <v>7</v>
      </c>
      <c r="U26" s="70">
        <v>8</v>
      </c>
      <c r="V26" s="70">
        <v>9</v>
      </c>
      <c r="W26" s="70">
        <v>10</v>
      </c>
      <c r="X26" s="70">
        <v>11</v>
      </c>
      <c r="Y26" s="70">
        <v>12</v>
      </c>
      <c r="Z26" s="70">
        <v>13</v>
      </c>
      <c r="AA26" s="70">
        <v>14</v>
      </c>
      <c r="AB26" s="70">
        <v>15</v>
      </c>
      <c r="AC26" s="70">
        <v>16</v>
      </c>
      <c r="AD26" s="70">
        <v>17</v>
      </c>
      <c r="AE26" s="70">
        <v>18</v>
      </c>
      <c r="AF26" s="70">
        <v>19</v>
      </c>
      <c r="AG26" s="70">
        <v>20</v>
      </c>
      <c r="AH26" s="70">
        <v>21</v>
      </c>
      <c r="AI26" s="70">
        <v>22</v>
      </c>
      <c r="AJ26" s="70">
        <v>23</v>
      </c>
      <c r="AK26" s="70">
        <v>24</v>
      </c>
      <c r="AL26" s="70">
        <v>25</v>
      </c>
      <c r="AM26" s="70">
        <v>26</v>
      </c>
      <c r="AN26" s="70">
        <v>27</v>
      </c>
      <c r="AO26" s="70">
        <v>28</v>
      </c>
      <c r="AP26" s="70">
        <v>29</v>
      </c>
      <c r="AQ26" s="70">
        <v>30</v>
      </c>
      <c r="AR26" s="70">
        <v>31</v>
      </c>
      <c r="AS26" s="70">
        <v>32</v>
      </c>
      <c r="AT26" s="70">
        <v>33</v>
      </c>
      <c r="AU26" s="70">
        <v>34</v>
      </c>
      <c r="AV26" s="70">
        <v>35</v>
      </c>
      <c r="AW26" s="70">
        <v>36</v>
      </c>
      <c r="AX26" s="70">
        <v>37</v>
      </c>
      <c r="AY26" s="70">
        <v>38</v>
      </c>
      <c r="AZ26" s="70">
        <v>39</v>
      </c>
      <c r="BA26" s="70">
        <v>40</v>
      </c>
      <c r="BB26" s="70">
        <v>41</v>
      </c>
      <c r="BC26" s="70">
        <v>42</v>
      </c>
      <c r="BD26" s="70">
        <v>43</v>
      </c>
      <c r="BE26" s="70">
        <v>44</v>
      </c>
      <c r="BF26" s="70">
        <v>45</v>
      </c>
      <c r="BG26" s="70">
        <v>46</v>
      </c>
      <c r="BH26" s="70">
        <v>47</v>
      </c>
      <c r="BI26" s="70">
        <v>48</v>
      </c>
      <c r="BJ26" s="115">
        <v>49</v>
      </c>
      <c r="BK26" s="116">
        <v>50</v>
      </c>
      <c r="BL26" s="117">
        <v>51</v>
      </c>
      <c r="BM26" s="118">
        <v>52</v>
      </c>
      <c r="BN26" s="119"/>
    </row>
    <row r="27" spans="2:66" s="12" customFormat="1" ht="15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28"/>
      <c r="N27" s="98">
        <v>30</v>
      </c>
      <c r="O27" s="98">
        <v>6</v>
      </c>
      <c r="P27" s="98">
        <v>13</v>
      </c>
      <c r="Q27" s="98">
        <v>20</v>
      </c>
      <c r="R27" s="98">
        <v>27</v>
      </c>
      <c r="S27" s="98">
        <v>4</v>
      </c>
      <c r="T27" s="98">
        <v>11</v>
      </c>
      <c r="U27" s="99">
        <v>18</v>
      </c>
      <c r="V27" s="100">
        <v>25</v>
      </c>
      <c r="W27" s="98">
        <v>1</v>
      </c>
      <c r="X27" s="98">
        <v>8</v>
      </c>
      <c r="Y27" s="98">
        <v>15</v>
      </c>
      <c r="Z27" s="98">
        <v>22</v>
      </c>
      <c r="AA27" s="98">
        <v>29</v>
      </c>
      <c r="AB27" s="98">
        <v>6</v>
      </c>
      <c r="AC27" s="98">
        <v>13</v>
      </c>
      <c r="AD27" s="98">
        <v>20</v>
      </c>
      <c r="AE27" s="101">
        <v>27</v>
      </c>
      <c r="AF27" s="98">
        <v>3</v>
      </c>
      <c r="AG27" s="98">
        <v>10</v>
      </c>
      <c r="AH27" s="98">
        <v>17</v>
      </c>
      <c r="AI27" s="99">
        <v>24</v>
      </c>
      <c r="AJ27" s="100">
        <v>31</v>
      </c>
      <c r="AK27" s="98">
        <v>7</v>
      </c>
      <c r="AL27" s="98">
        <v>14</v>
      </c>
      <c r="AM27" s="98">
        <v>21</v>
      </c>
      <c r="AN27" s="98">
        <v>28</v>
      </c>
      <c r="AO27" s="98">
        <v>7</v>
      </c>
      <c r="AP27" s="98">
        <v>14</v>
      </c>
      <c r="AQ27" s="99">
        <v>21</v>
      </c>
      <c r="AR27" s="100">
        <v>28</v>
      </c>
      <c r="AS27" s="98">
        <v>4</v>
      </c>
      <c r="AT27" s="98">
        <v>11</v>
      </c>
      <c r="AU27" s="98">
        <v>18</v>
      </c>
      <c r="AV27" s="101">
        <v>25</v>
      </c>
      <c r="AW27" s="101">
        <v>2</v>
      </c>
      <c r="AX27" s="101">
        <v>9</v>
      </c>
      <c r="AY27" s="98">
        <v>16</v>
      </c>
      <c r="AZ27" s="98">
        <v>23</v>
      </c>
      <c r="BA27" s="98">
        <v>30</v>
      </c>
      <c r="BB27" s="98">
        <v>6</v>
      </c>
      <c r="BC27" s="101">
        <v>13</v>
      </c>
      <c r="BD27" s="98">
        <v>20</v>
      </c>
      <c r="BE27" s="98">
        <v>27</v>
      </c>
      <c r="BF27" s="98">
        <v>4</v>
      </c>
      <c r="BG27" s="98">
        <v>11</v>
      </c>
      <c r="BH27" s="98">
        <v>18</v>
      </c>
      <c r="BI27" s="98">
        <v>25</v>
      </c>
      <c r="BJ27" s="120">
        <v>1</v>
      </c>
      <c r="BK27" s="121">
        <v>8</v>
      </c>
      <c r="BL27" s="121">
        <v>15</v>
      </c>
      <c r="BM27" s="120">
        <v>22</v>
      </c>
      <c r="BN27" s="122">
        <v>29</v>
      </c>
    </row>
    <row r="28" spans="2:66" s="12" customFormat="1" ht="30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71"/>
      <c r="N28" s="102">
        <v>3</v>
      </c>
      <c r="O28" s="102">
        <v>10</v>
      </c>
      <c r="P28" s="102">
        <v>17</v>
      </c>
      <c r="Q28" s="102">
        <v>24</v>
      </c>
      <c r="R28" s="102">
        <v>1</v>
      </c>
      <c r="S28" s="102">
        <v>8</v>
      </c>
      <c r="T28" s="102" t="s">
        <v>97</v>
      </c>
      <c r="U28" s="103">
        <v>22</v>
      </c>
      <c r="V28" s="104">
        <v>29</v>
      </c>
      <c r="W28" s="102">
        <v>5</v>
      </c>
      <c r="X28" s="102">
        <v>12</v>
      </c>
      <c r="Y28" s="102">
        <v>19</v>
      </c>
      <c r="Z28" s="102">
        <v>26</v>
      </c>
      <c r="AA28" s="102">
        <v>3</v>
      </c>
      <c r="AB28" s="102">
        <v>10</v>
      </c>
      <c r="AC28" s="102">
        <v>17</v>
      </c>
      <c r="AD28" s="102">
        <v>24</v>
      </c>
      <c r="AE28" s="102">
        <v>31</v>
      </c>
      <c r="AF28" s="105">
        <v>7</v>
      </c>
      <c r="AG28" s="102">
        <v>14</v>
      </c>
      <c r="AH28" s="102">
        <v>21</v>
      </c>
      <c r="AI28" s="103">
        <v>28</v>
      </c>
      <c r="AJ28" s="104">
        <v>4</v>
      </c>
      <c r="AK28" s="102">
        <v>11</v>
      </c>
      <c r="AL28" s="102">
        <v>18</v>
      </c>
      <c r="AM28" s="102">
        <v>25</v>
      </c>
      <c r="AN28" s="102">
        <v>4</v>
      </c>
      <c r="AO28" s="102" t="s">
        <v>98</v>
      </c>
      <c r="AP28" s="102">
        <v>18</v>
      </c>
      <c r="AQ28" s="103">
        <v>25</v>
      </c>
      <c r="AR28" s="104">
        <v>1</v>
      </c>
      <c r="AS28" s="102">
        <v>8</v>
      </c>
      <c r="AT28" s="102">
        <v>15</v>
      </c>
      <c r="AU28" s="102">
        <v>22</v>
      </c>
      <c r="AV28" s="102">
        <v>29</v>
      </c>
      <c r="AW28" s="102">
        <v>6</v>
      </c>
      <c r="AX28" s="102">
        <v>13</v>
      </c>
      <c r="AY28" s="102">
        <v>20</v>
      </c>
      <c r="AZ28" s="102">
        <v>27</v>
      </c>
      <c r="BA28" s="102">
        <v>3</v>
      </c>
      <c r="BB28" s="102">
        <v>10</v>
      </c>
      <c r="BC28" s="102">
        <v>17</v>
      </c>
      <c r="BD28" s="102">
        <v>24</v>
      </c>
      <c r="BE28" s="102" t="s">
        <v>99</v>
      </c>
      <c r="BF28" s="102">
        <v>8</v>
      </c>
      <c r="BG28" s="102">
        <v>15</v>
      </c>
      <c r="BH28" s="102">
        <v>22</v>
      </c>
      <c r="BI28" s="102">
        <v>29</v>
      </c>
      <c r="BJ28" s="123">
        <v>6</v>
      </c>
      <c r="BK28" s="124">
        <v>13</v>
      </c>
      <c r="BL28" s="125">
        <v>20</v>
      </c>
      <c r="BM28" s="126" t="s">
        <v>114</v>
      </c>
      <c r="BN28" s="127">
        <v>3</v>
      </c>
    </row>
    <row r="29" spans="2:66" s="12" customFormat="1" ht="15.7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71"/>
      <c r="N29" s="72" t="s">
        <v>44</v>
      </c>
      <c r="O29" s="72" t="s">
        <v>64</v>
      </c>
      <c r="P29" s="72" t="s">
        <v>44</v>
      </c>
      <c r="Q29" s="72" t="s">
        <v>64</v>
      </c>
      <c r="R29" s="72" t="s">
        <v>44</v>
      </c>
      <c r="S29" s="72" t="s">
        <v>64</v>
      </c>
      <c r="T29" s="72" t="s">
        <v>44</v>
      </c>
      <c r="U29" s="72" t="s">
        <v>64</v>
      </c>
      <c r="V29" s="72" t="s">
        <v>44</v>
      </c>
      <c r="W29" s="72" t="s">
        <v>64</v>
      </c>
      <c r="X29" s="72" t="s">
        <v>44</v>
      </c>
      <c r="Y29" s="72" t="s">
        <v>64</v>
      </c>
      <c r="Z29" s="72" t="s">
        <v>44</v>
      </c>
      <c r="AA29" s="72" t="s">
        <v>64</v>
      </c>
      <c r="AB29" s="72" t="s">
        <v>44</v>
      </c>
      <c r="AC29" s="72" t="s">
        <v>64</v>
      </c>
      <c r="AD29" s="72" t="s">
        <v>44</v>
      </c>
      <c r="AE29" s="72" t="s">
        <v>64</v>
      </c>
      <c r="AF29" s="72" t="s">
        <v>44</v>
      </c>
      <c r="AG29" s="72" t="s">
        <v>64</v>
      </c>
      <c r="AH29" s="72" t="s">
        <v>44</v>
      </c>
      <c r="AI29" s="73" t="s">
        <v>64</v>
      </c>
      <c r="AJ29" s="74" t="s">
        <v>44</v>
      </c>
      <c r="AK29" s="72" t="s">
        <v>64</v>
      </c>
      <c r="AL29" s="72" t="s">
        <v>44</v>
      </c>
      <c r="AM29" s="72" t="s">
        <v>64</v>
      </c>
      <c r="AN29" s="72" t="s">
        <v>44</v>
      </c>
      <c r="AO29" s="72" t="s">
        <v>64</v>
      </c>
      <c r="AP29" s="72" t="s">
        <v>44</v>
      </c>
      <c r="AQ29" s="72" t="s">
        <v>64</v>
      </c>
      <c r="AR29" s="72" t="s">
        <v>44</v>
      </c>
      <c r="AS29" s="72" t="s">
        <v>64</v>
      </c>
      <c r="AT29" s="72" t="s">
        <v>44</v>
      </c>
      <c r="AU29" s="72" t="s">
        <v>64</v>
      </c>
      <c r="AV29" s="72" t="s">
        <v>44</v>
      </c>
      <c r="AW29" s="72" t="s">
        <v>64</v>
      </c>
      <c r="AX29" s="72" t="s">
        <v>44</v>
      </c>
      <c r="AY29" s="72" t="s">
        <v>64</v>
      </c>
      <c r="AZ29" s="72" t="s">
        <v>44</v>
      </c>
      <c r="BA29" s="72" t="s">
        <v>64</v>
      </c>
      <c r="BB29" s="72" t="s">
        <v>44</v>
      </c>
      <c r="BC29" s="72" t="s">
        <v>64</v>
      </c>
      <c r="BD29" s="72" t="s">
        <v>44</v>
      </c>
      <c r="BE29" s="72" t="s">
        <v>64</v>
      </c>
      <c r="BF29" s="72" t="s">
        <v>44</v>
      </c>
      <c r="BG29" s="72" t="s">
        <v>64</v>
      </c>
      <c r="BH29" s="72" t="s">
        <v>44</v>
      </c>
      <c r="BI29" s="72" t="s">
        <v>64</v>
      </c>
      <c r="BJ29" s="72" t="s">
        <v>44</v>
      </c>
      <c r="BK29" s="72" t="s">
        <v>64</v>
      </c>
      <c r="BL29" s="72" t="s">
        <v>44</v>
      </c>
      <c r="BM29" s="72" t="s">
        <v>64</v>
      </c>
      <c r="BN29" s="72" t="s">
        <v>44</v>
      </c>
    </row>
    <row r="30" spans="2:66" s="12" customFormat="1" ht="15.7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16" t="s">
        <v>80</v>
      </c>
      <c r="N30" s="145"/>
      <c r="O30" s="145"/>
      <c r="P30" s="145"/>
      <c r="Q30" s="145">
        <v>16</v>
      </c>
      <c r="R30" s="145"/>
      <c r="S30" s="145"/>
      <c r="T30" s="145"/>
      <c r="U30" s="212"/>
      <c r="V30" s="214"/>
      <c r="W30" s="145"/>
      <c r="X30" s="145"/>
      <c r="Y30" s="145"/>
      <c r="Z30" s="145"/>
      <c r="AA30" s="145"/>
      <c r="AB30" s="145"/>
      <c r="AC30" s="145"/>
      <c r="AD30" s="145" t="s">
        <v>46</v>
      </c>
      <c r="AE30" s="96" t="s">
        <v>46</v>
      </c>
      <c r="AF30" s="145" t="s">
        <v>45</v>
      </c>
      <c r="AG30" s="145" t="s">
        <v>45</v>
      </c>
      <c r="AH30" s="145" t="s">
        <v>45</v>
      </c>
      <c r="AI30" s="97" t="s">
        <v>45</v>
      </c>
      <c r="AJ30" s="353"/>
      <c r="AK30" s="145"/>
      <c r="AL30" s="145"/>
      <c r="AM30" s="145"/>
      <c r="AN30" s="145">
        <v>15</v>
      </c>
      <c r="AO30" s="145"/>
      <c r="AP30" s="145"/>
      <c r="AQ30" s="212"/>
      <c r="AR30" s="214"/>
      <c r="AS30" s="145" t="s">
        <v>47</v>
      </c>
      <c r="AT30" s="145" t="s">
        <v>47</v>
      </c>
      <c r="AU30" s="145" t="s">
        <v>47</v>
      </c>
      <c r="AV30" s="145" t="s">
        <v>47</v>
      </c>
      <c r="AW30" s="145"/>
      <c r="AX30" s="145"/>
      <c r="AY30" s="145"/>
      <c r="AZ30" s="145"/>
      <c r="BA30" s="145"/>
      <c r="BB30" s="145"/>
      <c r="BC30" s="145" t="s">
        <v>46</v>
      </c>
      <c r="BD30" s="145" t="s">
        <v>94</v>
      </c>
      <c r="BE30" s="145" t="s">
        <v>95</v>
      </c>
      <c r="BF30" s="145" t="s">
        <v>45</v>
      </c>
      <c r="BG30" s="145" t="s">
        <v>45</v>
      </c>
      <c r="BH30" s="145" t="s">
        <v>45</v>
      </c>
      <c r="BI30" s="145" t="s">
        <v>45</v>
      </c>
      <c r="BJ30" s="145" t="s">
        <v>45</v>
      </c>
      <c r="BK30" s="145" t="s">
        <v>45</v>
      </c>
      <c r="BL30" s="145" t="s">
        <v>45</v>
      </c>
      <c r="BM30" s="145" t="s">
        <v>45</v>
      </c>
      <c r="BN30" s="145" t="s">
        <v>45</v>
      </c>
    </row>
    <row r="31" spans="2:66" s="12" customFormat="1" ht="15.7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17"/>
      <c r="N31" s="146"/>
      <c r="O31" s="146"/>
      <c r="P31" s="146"/>
      <c r="Q31" s="146"/>
      <c r="R31" s="146"/>
      <c r="S31" s="146"/>
      <c r="T31" s="146"/>
      <c r="U31" s="213"/>
      <c r="V31" s="215"/>
      <c r="W31" s="146"/>
      <c r="X31" s="146"/>
      <c r="Y31" s="146"/>
      <c r="Z31" s="146"/>
      <c r="AA31" s="146"/>
      <c r="AB31" s="146"/>
      <c r="AC31" s="146"/>
      <c r="AD31" s="146"/>
      <c r="AE31" s="96" t="s">
        <v>45</v>
      </c>
      <c r="AF31" s="146"/>
      <c r="AG31" s="146"/>
      <c r="AH31" s="146"/>
      <c r="AI31" s="97" t="s">
        <v>96</v>
      </c>
      <c r="AJ31" s="354"/>
      <c r="AK31" s="146"/>
      <c r="AL31" s="146"/>
      <c r="AM31" s="146"/>
      <c r="AN31" s="146"/>
      <c r="AO31" s="146"/>
      <c r="AP31" s="146"/>
      <c r="AQ31" s="213"/>
      <c r="AR31" s="215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</row>
    <row r="32" spans="2:66" s="12" customFormat="1" ht="15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62" t="s">
        <v>49</v>
      </c>
      <c r="N32" s="62"/>
      <c r="O32" s="63"/>
      <c r="P32" s="61"/>
      <c r="Q32" s="61"/>
      <c r="R32" s="34"/>
      <c r="S32" s="63" t="s">
        <v>50</v>
      </c>
      <c r="T32" s="62"/>
      <c r="U32" s="61"/>
      <c r="V32" s="61"/>
      <c r="W32" s="61"/>
      <c r="X32" s="61"/>
      <c r="Y32" s="61"/>
      <c r="Z32" s="82" t="s">
        <v>46</v>
      </c>
      <c r="AA32" s="83" t="s">
        <v>74</v>
      </c>
      <c r="AB32" s="84"/>
      <c r="AC32" s="82"/>
      <c r="AD32" s="85"/>
      <c r="AE32" s="85"/>
      <c r="AF32" s="82"/>
      <c r="AG32" s="83"/>
      <c r="AH32" s="84"/>
      <c r="AI32" s="84"/>
      <c r="AJ32" s="84"/>
      <c r="AK32" s="82"/>
      <c r="AL32" s="82"/>
      <c r="AM32" s="82"/>
      <c r="AN32" s="82"/>
      <c r="AO32" s="82"/>
      <c r="AP32" s="82"/>
      <c r="AQ32" s="61"/>
      <c r="AR32" s="61"/>
      <c r="AS32" s="60"/>
      <c r="AT32" s="60" t="s">
        <v>45</v>
      </c>
      <c r="AU32" s="64" t="s">
        <v>51</v>
      </c>
      <c r="AV32" s="61"/>
      <c r="AW32" s="61"/>
      <c r="AX32" s="60"/>
      <c r="AY32" s="60"/>
      <c r="AZ32" s="61"/>
      <c r="BG32" s="61"/>
      <c r="BH32" s="61"/>
      <c r="BI32" s="61"/>
      <c r="BJ32" s="14"/>
      <c r="BK32" s="14"/>
      <c r="BL32" s="14"/>
      <c r="BM32" s="15"/>
      <c r="BN32" s="15"/>
    </row>
    <row r="33" spans="2:66" s="12" customFormat="1" ht="26.2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60"/>
      <c r="N33" s="61"/>
      <c r="O33" s="61"/>
      <c r="P33" s="61"/>
      <c r="Q33" s="61"/>
      <c r="R33" s="61"/>
      <c r="S33" s="150"/>
      <c r="T33" s="150"/>
      <c r="U33" s="150"/>
      <c r="V33" s="150"/>
      <c r="W33" s="150"/>
      <c r="X33" s="150"/>
      <c r="Y33" s="150"/>
      <c r="Z33" s="60" t="s">
        <v>52</v>
      </c>
      <c r="AA33" s="64" t="s">
        <v>53</v>
      </c>
      <c r="AB33" s="61"/>
      <c r="AC33" s="61"/>
      <c r="AD33" s="61" t="s">
        <v>48</v>
      </c>
      <c r="AE33" s="64" t="s">
        <v>54</v>
      </c>
      <c r="AF33" s="61"/>
      <c r="AG33" s="61"/>
      <c r="AH33" s="61"/>
      <c r="AI33" s="61"/>
      <c r="AJ33" s="61"/>
      <c r="AK33" s="61"/>
      <c r="AL33" s="60" t="s">
        <v>47</v>
      </c>
      <c r="AM33" s="64" t="s">
        <v>55</v>
      </c>
      <c r="AN33" s="61"/>
      <c r="AO33" s="61"/>
      <c r="AP33" s="60"/>
      <c r="AQ33" s="61"/>
      <c r="AR33" s="61"/>
      <c r="AS33" s="61"/>
      <c r="AT33" s="95"/>
      <c r="AU33" s="150"/>
      <c r="AV33" s="150"/>
      <c r="AW33" s="150"/>
      <c r="AX33" s="150"/>
      <c r="AY33" s="150"/>
      <c r="AZ33" s="61"/>
      <c r="BG33" s="61"/>
      <c r="BH33" s="61"/>
      <c r="BI33" s="61"/>
      <c r="BJ33" s="14"/>
      <c r="BK33" s="14"/>
      <c r="BL33" s="14"/>
      <c r="BM33" s="15"/>
      <c r="BN33" s="15"/>
    </row>
    <row r="34" spans="2:66" s="12" customFormat="1" ht="16.5" thickBo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60"/>
      <c r="N34" s="61"/>
      <c r="O34" s="61"/>
      <c r="P34" s="61"/>
      <c r="Q34" s="61"/>
      <c r="R34" s="61"/>
      <c r="S34" s="64"/>
      <c r="T34" s="61"/>
      <c r="U34" s="61"/>
      <c r="V34" s="61"/>
      <c r="W34" s="61"/>
      <c r="X34" s="61"/>
      <c r="Y34" s="61"/>
      <c r="Z34" s="61"/>
      <c r="AA34" s="64"/>
      <c r="AB34" s="61"/>
      <c r="AC34" s="61"/>
      <c r="AD34" s="66"/>
      <c r="AE34" s="67"/>
      <c r="AF34" s="61"/>
      <c r="AG34" s="61"/>
      <c r="AH34" s="61"/>
      <c r="AI34" s="61"/>
      <c r="AJ34" s="61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1"/>
      <c r="AY34" s="61"/>
      <c r="AZ34" s="61"/>
      <c r="BA34" s="66"/>
      <c r="BB34" s="67"/>
      <c r="BC34" s="68"/>
      <c r="BD34" s="68"/>
      <c r="BE34" s="66"/>
      <c r="BF34" s="60"/>
      <c r="BG34" s="14"/>
      <c r="BH34" s="14"/>
      <c r="BI34" s="14"/>
      <c r="BJ34" s="14"/>
      <c r="BK34" s="14"/>
      <c r="BL34" s="14"/>
      <c r="BM34" s="15"/>
      <c r="BN34" s="15"/>
    </row>
    <row r="35" spans="1:70" s="1" customFormat="1" ht="15" customHeight="1" thickBot="1">
      <c r="A35" s="244" t="s">
        <v>14</v>
      </c>
      <c r="B35" s="247" t="s">
        <v>73</v>
      </c>
      <c r="C35" s="251" t="s">
        <v>72</v>
      </c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3"/>
      <c r="O35" s="232" t="s">
        <v>15</v>
      </c>
      <c r="P35" s="233" t="s">
        <v>57</v>
      </c>
      <c r="Q35" s="239" t="s">
        <v>16</v>
      </c>
      <c r="R35" s="240"/>
      <c r="S35" s="240"/>
      <c r="T35" s="240"/>
      <c r="U35" s="240"/>
      <c r="V35" s="240"/>
      <c r="W35" s="240"/>
      <c r="X35" s="240"/>
      <c r="Y35" s="48"/>
      <c r="Z35" s="178" t="s">
        <v>78</v>
      </c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80"/>
      <c r="AU35" s="50"/>
      <c r="AV35" s="178" t="s">
        <v>100</v>
      </c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80"/>
      <c r="BQ35" s="6"/>
      <c r="BR35" s="5"/>
    </row>
    <row r="36" spans="1:70" s="1" customFormat="1" ht="19.5" customHeight="1" thickBot="1">
      <c r="A36" s="245"/>
      <c r="B36" s="248"/>
      <c r="C36" s="254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6"/>
      <c r="O36" s="257"/>
      <c r="P36" s="238"/>
      <c r="Q36" s="231" t="s">
        <v>17</v>
      </c>
      <c r="R36" s="194"/>
      <c r="S36" s="231" t="s">
        <v>58</v>
      </c>
      <c r="T36" s="194"/>
      <c r="U36" s="205" t="s">
        <v>18</v>
      </c>
      <c r="V36" s="204"/>
      <c r="W36" s="231" t="s">
        <v>19</v>
      </c>
      <c r="X36" s="194"/>
      <c r="Y36" s="138" t="s">
        <v>20</v>
      </c>
      <c r="Z36" s="140" t="s">
        <v>21</v>
      </c>
      <c r="AA36" s="188"/>
      <c r="AB36" s="206" t="s">
        <v>22</v>
      </c>
      <c r="AC36" s="207"/>
      <c r="AD36" s="207"/>
      <c r="AE36" s="207"/>
      <c r="AF36" s="207"/>
      <c r="AG36" s="207"/>
      <c r="AH36" s="207"/>
      <c r="AI36" s="208"/>
      <c r="AJ36" s="140" t="s">
        <v>23</v>
      </c>
      <c r="AK36" s="141"/>
      <c r="AL36" s="30"/>
      <c r="AM36" s="203" t="s">
        <v>42</v>
      </c>
      <c r="AN36" s="204"/>
      <c r="AO36" s="205" t="s">
        <v>24</v>
      </c>
      <c r="AP36" s="203"/>
      <c r="AQ36" s="181" t="s">
        <v>25</v>
      </c>
      <c r="AR36" s="182"/>
      <c r="AS36" s="182"/>
      <c r="AT36" s="183"/>
      <c r="AU36" s="138" t="s">
        <v>26</v>
      </c>
      <c r="AV36" s="187" t="s">
        <v>21</v>
      </c>
      <c r="AW36" s="187"/>
      <c r="AX36" s="209" t="s">
        <v>22</v>
      </c>
      <c r="AY36" s="210"/>
      <c r="AZ36" s="210"/>
      <c r="BA36" s="210"/>
      <c r="BB36" s="210"/>
      <c r="BC36" s="210"/>
      <c r="BD36" s="210"/>
      <c r="BE36" s="211"/>
      <c r="BF36" s="187" t="s">
        <v>23</v>
      </c>
      <c r="BG36" s="194"/>
      <c r="BH36" s="17"/>
      <c r="BI36" s="203" t="s">
        <v>42</v>
      </c>
      <c r="BJ36" s="204"/>
      <c r="BK36" s="205" t="s">
        <v>24</v>
      </c>
      <c r="BL36" s="203"/>
      <c r="BM36" s="181" t="s">
        <v>25</v>
      </c>
      <c r="BN36" s="182"/>
      <c r="BO36" s="182"/>
      <c r="BP36" s="183"/>
      <c r="BQ36" s="229"/>
      <c r="BR36" s="230"/>
    </row>
    <row r="37" spans="1:70" s="1" customFormat="1" ht="16.5" customHeight="1" thickBot="1">
      <c r="A37" s="245"/>
      <c r="B37" s="248"/>
      <c r="C37" s="254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6"/>
      <c r="O37" s="257"/>
      <c r="P37" s="238"/>
      <c r="Q37" s="140"/>
      <c r="R37" s="188"/>
      <c r="S37" s="140"/>
      <c r="T37" s="188"/>
      <c r="U37" s="190"/>
      <c r="V37" s="195"/>
      <c r="W37" s="140"/>
      <c r="X37" s="188"/>
      <c r="Y37" s="139"/>
      <c r="Z37" s="140"/>
      <c r="AA37" s="141"/>
      <c r="AB37" s="231" t="s">
        <v>21</v>
      </c>
      <c r="AC37" s="194"/>
      <c r="AD37" s="206" t="s">
        <v>27</v>
      </c>
      <c r="AE37" s="207"/>
      <c r="AF37" s="207"/>
      <c r="AG37" s="207"/>
      <c r="AH37" s="207"/>
      <c r="AI37" s="208"/>
      <c r="AJ37" s="140"/>
      <c r="AK37" s="141"/>
      <c r="AL37" s="31"/>
      <c r="AM37" s="191"/>
      <c r="AN37" s="195"/>
      <c r="AO37" s="190"/>
      <c r="AP37" s="191"/>
      <c r="AQ37" s="184"/>
      <c r="AR37" s="185"/>
      <c r="AS37" s="185"/>
      <c r="AT37" s="186"/>
      <c r="AU37" s="139"/>
      <c r="AV37" s="141"/>
      <c r="AW37" s="188"/>
      <c r="AX37" s="140" t="s">
        <v>21</v>
      </c>
      <c r="AY37" s="141"/>
      <c r="AZ37" s="209" t="s">
        <v>28</v>
      </c>
      <c r="BA37" s="210"/>
      <c r="BB37" s="210"/>
      <c r="BC37" s="210"/>
      <c r="BD37" s="210"/>
      <c r="BE37" s="211"/>
      <c r="BF37" s="140"/>
      <c r="BG37" s="188"/>
      <c r="BH37" s="17"/>
      <c r="BI37" s="191"/>
      <c r="BJ37" s="195"/>
      <c r="BK37" s="190"/>
      <c r="BL37" s="191"/>
      <c r="BM37" s="184"/>
      <c r="BN37" s="185"/>
      <c r="BO37" s="185"/>
      <c r="BP37" s="186"/>
      <c r="BQ37" s="229"/>
      <c r="BR37" s="230"/>
    </row>
    <row r="38" spans="1:70" s="1" customFormat="1" ht="12.75" customHeight="1">
      <c r="A38" s="245"/>
      <c r="B38" s="248"/>
      <c r="C38" s="254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6"/>
      <c r="O38" s="257"/>
      <c r="P38" s="238"/>
      <c r="Q38" s="140"/>
      <c r="R38" s="188"/>
      <c r="S38" s="140"/>
      <c r="T38" s="188"/>
      <c r="U38" s="190"/>
      <c r="V38" s="195"/>
      <c r="W38" s="140"/>
      <c r="X38" s="188"/>
      <c r="Y38" s="139"/>
      <c r="Z38" s="140"/>
      <c r="AA38" s="141"/>
      <c r="AB38" s="140"/>
      <c r="AC38" s="188"/>
      <c r="AD38" s="191" t="s">
        <v>29</v>
      </c>
      <c r="AE38" s="195"/>
      <c r="AF38" s="190" t="s">
        <v>30</v>
      </c>
      <c r="AG38" s="195"/>
      <c r="AH38" s="190" t="s">
        <v>41</v>
      </c>
      <c r="AI38" s="195"/>
      <c r="AJ38" s="140"/>
      <c r="AK38" s="141"/>
      <c r="AL38" s="31"/>
      <c r="AM38" s="191"/>
      <c r="AN38" s="195"/>
      <c r="AO38" s="190"/>
      <c r="AP38" s="191"/>
      <c r="AQ38" s="197" t="s">
        <v>31</v>
      </c>
      <c r="AR38" s="198"/>
      <c r="AS38" s="197" t="s">
        <v>32</v>
      </c>
      <c r="AT38" s="198"/>
      <c r="AU38" s="139"/>
      <c r="AV38" s="141"/>
      <c r="AW38" s="188"/>
      <c r="AX38" s="140"/>
      <c r="AY38" s="141"/>
      <c r="AZ38" s="232" t="s">
        <v>29</v>
      </c>
      <c r="BA38" s="233"/>
      <c r="BB38" s="190" t="s">
        <v>30</v>
      </c>
      <c r="BC38" s="195"/>
      <c r="BD38" s="190" t="s">
        <v>41</v>
      </c>
      <c r="BE38" s="195"/>
      <c r="BF38" s="140"/>
      <c r="BG38" s="188"/>
      <c r="BH38" s="17"/>
      <c r="BI38" s="191"/>
      <c r="BJ38" s="195"/>
      <c r="BK38" s="190"/>
      <c r="BL38" s="191"/>
      <c r="BM38" s="205" t="s">
        <v>31</v>
      </c>
      <c r="BN38" s="204"/>
      <c r="BO38" s="190" t="s">
        <v>32</v>
      </c>
      <c r="BP38" s="191"/>
      <c r="BQ38" s="249" t="s">
        <v>43</v>
      </c>
      <c r="BR38" s="250"/>
    </row>
    <row r="39" spans="1:70" s="1" customFormat="1" ht="27" customHeight="1">
      <c r="A39" s="245"/>
      <c r="B39" s="248"/>
      <c r="C39" s="254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6"/>
      <c r="O39" s="257"/>
      <c r="P39" s="238"/>
      <c r="Q39" s="140"/>
      <c r="R39" s="188"/>
      <c r="S39" s="140"/>
      <c r="T39" s="188"/>
      <c r="U39" s="190"/>
      <c r="V39" s="195"/>
      <c r="W39" s="140"/>
      <c r="X39" s="188"/>
      <c r="Y39" s="139"/>
      <c r="Z39" s="140"/>
      <c r="AA39" s="141"/>
      <c r="AB39" s="140"/>
      <c r="AC39" s="188"/>
      <c r="AD39" s="191"/>
      <c r="AE39" s="195"/>
      <c r="AF39" s="190"/>
      <c r="AG39" s="195"/>
      <c r="AH39" s="190"/>
      <c r="AI39" s="195"/>
      <c r="AJ39" s="140"/>
      <c r="AK39" s="141"/>
      <c r="AL39" s="31"/>
      <c r="AM39" s="191"/>
      <c r="AN39" s="195"/>
      <c r="AO39" s="190"/>
      <c r="AP39" s="191"/>
      <c r="AQ39" s="199"/>
      <c r="AR39" s="200"/>
      <c r="AS39" s="199"/>
      <c r="AT39" s="200"/>
      <c r="AU39" s="139"/>
      <c r="AV39" s="141"/>
      <c r="AW39" s="188"/>
      <c r="AX39" s="140"/>
      <c r="AY39" s="141"/>
      <c r="AZ39" s="234"/>
      <c r="BA39" s="235"/>
      <c r="BB39" s="190"/>
      <c r="BC39" s="195"/>
      <c r="BD39" s="190"/>
      <c r="BE39" s="195"/>
      <c r="BF39" s="140"/>
      <c r="BG39" s="188"/>
      <c r="BH39" s="17"/>
      <c r="BI39" s="191"/>
      <c r="BJ39" s="195"/>
      <c r="BK39" s="190"/>
      <c r="BL39" s="191"/>
      <c r="BM39" s="190"/>
      <c r="BN39" s="195"/>
      <c r="BO39" s="190"/>
      <c r="BP39" s="191"/>
      <c r="BQ39" s="2"/>
      <c r="BR39" s="7"/>
    </row>
    <row r="40" spans="1:70" s="1" customFormat="1" ht="36.75" customHeight="1" thickBot="1">
      <c r="A40" s="246"/>
      <c r="B40" s="248"/>
      <c r="C40" s="254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6"/>
      <c r="O40" s="257"/>
      <c r="P40" s="238"/>
      <c r="Q40" s="140"/>
      <c r="R40" s="188"/>
      <c r="S40" s="140"/>
      <c r="T40" s="188"/>
      <c r="U40" s="190"/>
      <c r="V40" s="195"/>
      <c r="W40" s="140"/>
      <c r="X40" s="188"/>
      <c r="Y40" s="139"/>
      <c r="Z40" s="140"/>
      <c r="AA40" s="141"/>
      <c r="AB40" s="142"/>
      <c r="AC40" s="189"/>
      <c r="AD40" s="191"/>
      <c r="AE40" s="195"/>
      <c r="AF40" s="190"/>
      <c r="AG40" s="195"/>
      <c r="AH40" s="190"/>
      <c r="AI40" s="195"/>
      <c r="AJ40" s="140"/>
      <c r="AK40" s="141"/>
      <c r="AL40" s="32"/>
      <c r="AM40" s="193"/>
      <c r="AN40" s="196"/>
      <c r="AO40" s="192"/>
      <c r="AP40" s="193"/>
      <c r="AQ40" s="201"/>
      <c r="AR40" s="202"/>
      <c r="AS40" s="201"/>
      <c r="AT40" s="202"/>
      <c r="AU40" s="139"/>
      <c r="AV40" s="143"/>
      <c r="AW40" s="189"/>
      <c r="AX40" s="142"/>
      <c r="AY40" s="143"/>
      <c r="AZ40" s="236"/>
      <c r="BA40" s="237"/>
      <c r="BB40" s="192"/>
      <c r="BC40" s="196"/>
      <c r="BD40" s="190"/>
      <c r="BE40" s="195"/>
      <c r="BF40" s="142"/>
      <c r="BG40" s="189"/>
      <c r="BH40" s="17"/>
      <c r="BI40" s="193"/>
      <c r="BJ40" s="196"/>
      <c r="BK40" s="192"/>
      <c r="BL40" s="193"/>
      <c r="BM40" s="192"/>
      <c r="BN40" s="196"/>
      <c r="BO40" s="192"/>
      <c r="BP40" s="193"/>
      <c r="BQ40" s="3"/>
      <c r="BR40" s="4"/>
    </row>
    <row r="41" spans="1:70" s="1" customFormat="1" ht="16.5" customHeight="1" thickBot="1">
      <c r="A41" s="241" t="s">
        <v>65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3"/>
    </row>
    <row r="42" spans="1:70" s="1" customFormat="1" ht="63" customHeight="1">
      <c r="A42" s="8">
        <v>1</v>
      </c>
      <c r="B42" s="92" t="s">
        <v>101</v>
      </c>
      <c r="C42" s="258" t="s">
        <v>81</v>
      </c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60"/>
      <c r="O42" s="136">
        <v>3</v>
      </c>
      <c r="P42" s="137"/>
      <c r="Q42" s="161">
        <f aca="true" t="shared" si="0" ref="Q42:Q47">O42*30</f>
        <v>90</v>
      </c>
      <c r="R42" s="144"/>
      <c r="S42" s="134">
        <f aca="true" t="shared" si="1" ref="S42:S47">W42</f>
        <v>90</v>
      </c>
      <c r="T42" s="144"/>
      <c r="U42" s="136"/>
      <c r="V42" s="137"/>
      <c r="W42" s="134">
        <f aca="true" t="shared" si="2" ref="W42:W47">Z42+AV42</f>
        <v>90</v>
      </c>
      <c r="X42" s="144"/>
      <c r="Y42" s="49"/>
      <c r="Z42" s="134">
        <f aca="true" t="shared" si="3" ref="Z42:Z47">Y42*30</f>
        <v>0</v>
      </c>
      <c r="AA42" s="144"/>
      <c r="AB42" s="134">
        <f aca="true" t="shared" si="4" ref="AB42:AB47">AD42+AF42+AH42</f>
        <v>0</v>
      </c>
      <c r="AC42" s="144"/>
      <c r="AD42" s="136"/>
      <c r="AE42" s="137"/>
      <c r="AF42" s="136"/>
      <c r="AG42" s="137"/>
      <c r="AH42" s="136"/>
      <c r="AI42" s="137"/>
      <c r="AJ42" s="134">
        <f aca="true" t="shared" si="5" ref="AJ42:AJ47">Z42-AB42</f>
        <v>0</v>
      </c>
      <c r="AK42" s="144"/>
      <c r="AL42" s="18" t="e">
        <f aca="true" t="shared" si="6" ref="AL42:AL47">AJ42/Z42*100</f>
        <v>#DIV/0!</v>
      </c>
      <c r="AM42" s="147"/>
      <c r="AN42" s="137"/>
      <c r="AO42" s="136"/>
      <c r="AP42" s="137"/>
      <c r="AQ42" s="136"/>
      <c r="AR42" s="137"/>
      <c r="AS42" s="136"/>
      <c r="AT42" s="137"/>
      <c r="AU42" s="49">
        <v>3</v>
      </c>
      <c r="AV42" s="134">
        <f aca="true" t="shared" si="7" ref="AV42:AV47">AU42*30</f>
        <v>90</v>
      </c>
      <c r="AW42" s="144"/>
      <c r="AX42" s="134">
        <f aca="true" t="shared" si="8" ref="AX42:AX47">AZ42+BB42+BD42</f>
        <v>32</v>
      </c>
      <c r="AY42" s="135"/>
      <c r="AZ42" s="136">
        <v>6</v>
      </c>
      <c r="BA42" s="137"/>
      <c r="BB42" s="136"/>
      <c r="BC42" s="137"/>
      <c r="BD42" s="136">
        <v>26</v>
      </c>
      <c r="BE42" s="137"/>
      <c r="BF42" s="134">
        <f aca="true" t="shared" si="9" ref="BF42:BF47">AV42-AX42</f>
        <v>58</v>
      </c>
      <c r="BG42" s="144"/>
      <c r="BH42" s="18">
        <f aca="true" t="shared" si="10" ref="BH42:BH47">BF42/AV42*100</f>
        <v>64.44444444444444</v>
      </c>
      <c r="BI42" s="147"/>
      <c r="BJ42" s="137"/>
      <c r="BK42" s="136"/>
      <c r="BL42" s="154"/>
      <c r="BM42" s="165"/>
      <c r="BN42" s="166"/>
      <c r="BO42" s="136">
        <v>6</v>
      </c>
      <c r="BP42" s="154"/>
      <c r="BQ42" s="155" t="s">
        <v>91</v>
      </c>
      <c r="BR42" s="156"/>
    </row>
    <row r="43" spans="1:70" s="1" customFormat="1" ht="63.75" customHeight="1">
      <c r="A43" s="8">
        <v>2</v>
      </c>
      <c r="B43" s="94" t="s">
        <v>82</v>
      </c>
      <c r="C43" s="274" t="s">
        <v>75</v>
      </c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63">
        <v>1.5</v>
      </c>
      <c r="P43" s="264"/>
      <c r="Q43" s="276">
        <f t="shared" si="0"/>
        <v>45</v>
      </c>
      <c r="R43" s="266"/>
      <c r="S43" s="265">
        <f t="shared" si="1"/>
        <v>45</v>
      </c>
      <c r="T43" s="266"/>
      <c r="U43" s="263"/>
      <c r="V43" s="264"/>
      <c r="W43" s="265">
        <f t="shared" si="2"/>
        <v>45</v>
      </c>
      <c r="X43" s="266"/>
      <c r="Y43" s="76"/>
      <c r="Z43" s="265">
        <f t="shared" si="3"/>
        <v>0</v>
      </c>
      <c r="AA43" s="266"/>
      <c r="AB43" s="265">
        <f t="shared" si="4"/>
        <v>0</v>
      </c>
      <c r="AC43" s="266"/>
      <c r="AD43" s="263"/>
      <c r="AE43" s="264"/>
      <c r="AF43" s="269"/>
      <c r="AG43" s="270"/>
      <c r="AH43" s="263"/>
      <c r="AI43" s="264"/>
      <c r="AJ43" s="265">
        <f t="shared" si="5"/>
        <v>0</v>
      </c>
      <c r="AK43" s="266"/>
      <c r="AL43" s="77" t="e">
        <f t="shared" si="6"/>
        <v>#DIV/0!</v>
      </c>
      <c r="AM43" s="267"/>
      <c r="AN43" s="264"/>
      <c r="AO43" s="263"/>
      <c r="AP43" s="264"/>
      <c r="AQ43" s="263"/>
      <c r="AR43" s="264"/>
      <c r="AS43" s="263"/>
      <c r="AT43" s="264"/>
      <c r="AU43" s="76">
        <v>1.5</v>
      </c>
      <c r="AV43" s="265">
        <f t="shared" si="7"/>
        <v>45</v>
      </c>
      <c r="AW43" s="266"/>
      <c r="AX43" s="265">
        <f t="shared" si="8"/>
        <v>0</v>
      </c>
      <c r="AY43" s="273"/>
      <c r="AZ43" s="263"/>
      <c r="BA43" s="264"/>
      <c r="BB43" s="263"/>
      <c r="BC43" s="264"/>
      <c r="BD43" s="263"/>
      <c r="BE43" s="264"/>
      <c r="BF43" s="265">
        <f t="shared" si="9"/>
        <v>45</v>
      </c>
      <c r="BG43" s="266"/>
      <c r="BH43" s="77">
        <f t="shared" si="10"/>
        <v>100</v>
      </c>
      <c r="BI43" s="267"/>
      <c r="BJ43" s="264"/>
      <c r="BK43" s="263"/>
      <c r="BL43" s="268"/>
      <c r="BM43" s="261"/>
      <c r="BN43" s="262"/>
      <c r="BO43" s="263" t="s">
        <v>83</v>
      </c>
      <c r="BP43" s="268"/>
      <c r="BQ43" s="271" t="s">
        <v>132</v>
      </c>
      <c r="BR43" s="272"/>
    </row>
    <row r="44" spans="1:70" s="1" customFormat="1" ht="36.75" customHeight="1">
      <c r="A44" s="8">
        <v>3</v>
      </c>
      <c r="B44" s="106" t="s">
        <v>102</v>
      </c>
      <c r="C44" s="274" t="s">
        <v>118</v>
      </c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69">
        <v>8</v>
      </c>
      <c r="P44" s="270"/>
      <c r="Q44" s="276">
        <f t="shared" si="0"/>
        <v>240</v>
      </c>
      <c r="R44" s="266"/>
      <c r="S44" s="265">
        <f t="shared" si="1"/>
        <v>240</v>
      </c>
      <c r="T44" s="266"/>
      <c r="U44" s="263"/>
      <c r="V44" s="264"/>
      <c r="W44" s="265">
        <f t="shared" si="2"/>
        <v>240</v>
      </c>
      <c r="X44" s="266"/>
      <c r="Y44" s="76">
        <v>3</v>
      </c>
      <c r="Z44" s="265">
        <f t="shared" si="3"/>
        <v>90</v>
      </c>
      <c r="AA44" s="266"/>
      <c r="AB44" s="265">
        <f t="shared" si="4"/>
        <v>34</v>
      </c>
      <c r="AC44" s="266"/>
      <c r="AD44" s="263"/>
      <c r="AE44" s="264"/>
      <c r="AF44" s="263"/>
      <c r="AG44" s="264"/>
      <c r="AH44" s="263">
        <v>34</v>
      </c>
      <c r="AI44" s="264"/>
      <c r="AJ44" s="265">
        <f t="shared" si="5"/>
        <v>56</v>
      </c>
      <c r="AK44" s="266"/>
      <c r="AL44" s="77">
        <f t="shared" si="6"/>
        <v>62.22222222222222</v>
      </c>
      <c r="AM44" s="267"/>
      <c r="AN44" s="264"/>
      <c r="AO44" s="263"/>
      <c r="AP44" s="264"/>
      <c r="AQ44" s="263"/>
      <c r="AR44" s="264"/>
      <c r="AS44" s="263">
        <v>5</v>
      </c>
      <c r="AT44" s="264"/>
      <c r="AU44" s="128">
        <v>5</v>
      </c>
      <c r="AV44" s="265">
        <f t="shared" si="7"/>
        <v>150</v>
      </c>
      <c r="AW44" s="266"/>
      <c r="AX44" s="265">
        <f t="shared" si="8"/>
        <v>60</v>
      </c>
      <c r="AY44" s="273"/>
      <c r="AZ44" s="263"/>
      <c r="BA44" s="264"/>
      <c r="BB44" s="263"/>
      <c r="BC44" s="264"/>
      <c r="BD44" s="263">
        <v>60</v>
      </c>
      <c r="BE44" s="264"/>
      <c r="BF44" s="265">
        <f t="shared" si="9"/>
        <v>90</v>
      </c>
      <c r="BG44" s="266"/>
      <c r="BH44" s="77">
        <f t="shared" si="10"/>
        <v>60</v>
      </c>
      <c r="BI44" s="267">
        <v>6</v>
      </c>
      <c r="BJ44" s="264"/>
      <c r="BK44" s="263"/>
      <c r="BL44" s="268"/>
      <c r="BM44" s="261"/>
      <c r="BN44" s="262"/>
      <c r="BO44" s="263"/>
      <c r="BP44" s="268"/>
      <c r="BQ44" s="155" t="s">
        <v>109</v>
      </c>
      <c r="BR44" s="156"/>
    </row>
    <row r="45" spans="1:70" s="1" customFormat="1" ht="34.5" customHeight="1">
      <c r="A45" s="8">
        <v>4</v>
      </c>
      <c r="B45" s="92" t="s">
        <v>85</v>
      </c>
      <c r="C45" s="274" t="s">
        <v>119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69">
        <v>2</v>
      </c>
      <c r="P45" s="270"/>
      <c r="Q45" s="276">
        <f t="shared" si="0"/>
        <v>60</v>
      </c>
      <c r="R45" s="266"/>
      <c r="S45" s="265">
        <f t="shared" si="1"/>
        <v>60</v>
      </c>
      <c r="T45" s="266"/>
      <c r="U45" s="263"/>
      <c r="V45" s="264"/>
      <c r="W45" s="265">
        <f t="shared" si="2"/>
        <v>60</v>
      </c>
      <c r="X45" s="266"/>
      <c r="Y45" s="128">
        <v>2</v>
      </c>
      <c r="Z45" s="265">
        <f t="shared" si="3"/>
        <v>60</v>
      </c>
      <c r="AA45" s="266"/>
      <c r="AB45" s="265">
        <f t="shared" si="4"/>
        <v>20</v>
      </c>
      <c r="AC45" s="266"/>
      <c r="AD45" s="263"/>
      <c r="AE45" s="264"/>
      <c r="AF45" s="263"/>
      <c r="AG45" s="264"/>
      <c r="AH45" s="263">
        <v>20</v>
      </c>
      <c r="AI45" s="264"/>
      <c r="AJ45" s="265">
        <f t="shared" si="5"/>
        <v>40</v>
      </c>
      <c r="AK45" s="266"/>
      <c r="AL45" s="77">
        <f t="shared" si="6"/>
        <v>66.66666666666666</v>
      </c>
      <c r="AM45" s="267"/>
      <c r="AN45" s="264"/>
      <c r="AO45" s="263"/>
      <c r="AP45" s="264"/>
      <c r="AQ45" s="263">
        <v>5</v>
      </c>
      <c r="AR45" s="264"/>
      <c r="AS45" s="263"/>
      <c r="AT45" s="264"/>
      <c r="AU45" s="128"/>
      <c r="AV45" s="265">
        <f t="shared" si="7"/>
        <v>0</v>
      </c>
      <c r="AW45" s="266"/>
      <c r="AX45" s="265">
        <f t="shared" si="8"/>
        <v>0</v>
      </c>
      <c r="AY45" s="273"/>
      <c r="AZ45" s="263"/>
      <c r="BA45" s="264"/>
      <c r="BB45" s="263"/>
      <c r="BC45" s="264"/>
      <c r="BD45" s="263"/>
      <c r="BE45" s="264"/>
      <c r="BF45" s="265">
        <f t="shared" si="9"/>
        <v>0</v>
      </c>
      <c r="BG45" s="266"/>
      <c r="BH45" s="77" t="e">
        <f t="shared" si="10"/>
        <v>#DIV/0!</v>
      </c>
      <c r="BI45" s="267"/>
      <c r="BJ45" s="264"/>
      <c r="BK45" s="263"/>
      <c r="BL45" s="268"/>
      <c r="BM45" s="261"/>
      <c r="BN45" s="262"/>
      <c r="BO45" s="263"/>
      <c r="BP45" s="268"/>
      <c r="BQ45" s="155" t="s">
        <v>109</v>
      </c>
      <c r="BR45" s="156"/>
    </row>
    <row r="46" spans="1:70" s="1" customFormat="1" ht="37.5" customHeight="1">
      <c r="A46" s="8">
        <v>5</v>
      </c>
      <c r="B46" s="92" t="s">
        <v>84</v>
      </c>
      <c r="C46" s="274" t="s">
        <v>120</v>
      </c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69">
        <v>4</v>
      </c>
      <c r="P46" s="270"/>
      <c r="Q46" s="276">
        <f t="shared" si="0"/>
        <v>120</v>
      </c>
      <c r="R46" s="266"/>
      <c r="S46" s="265">
        <f t="shared" si="1"/>
        <v>120</v>
      </c>
      <c r="T46" s="266"/>
      <c r="U46" s="263"/>
      <c r="V46" s="264"/>
      <c r="W46" s="265">
        <f t="shared" si="2"/>
        <v>120</v>
      </c>
      <c r="X46" s="266"/>
      <c r="Y46" s="128">
        <v>2</v>
      </c>
      <c r="Z46" s="265">
        <f t="shared" si="3"/>
        <v>60</v>
      </c>
      <c r="AA46" s="266"/>
      <c r="AB46" s="265">
        <f t="shared" si="4"/>
        <v>20</v>
      </c>
      <c r="AC46" s="266"/>
      <c r="AD46" s="263"/>
      <c r="AE46" s="264"/>
      <c r="AF46" s="263"/>
      <c r="AG46" s="264"/>
      <c r="AH46" s="263">
        <v>20</v>
      </c>
      <c r="AI46" s="264"/>
      <c r="AJ46" s="265">
        <f t="shared" si="5"/>
        <v>40</v>
      </c>
      <c r="AK46" s="266"/>
      <c r="AL46" s="77">
        <f t="shared" si="6"/>
        <v>66.66666666666666</v>
      </c>
      <c r="AM46" s="267"/>
      <c r="AN46" s="264"/>
      <c r="AO46" s="263"/>
      <c r="AP46" s="264"/>
      <c r="AQ46" s="263"/>
      <c r="AR46" s="264"/>
      <c r="AS46" s="263">
        <v>5</v>
      </c>
      <c r="AT46" s="264"/>
      <c r="AU46" s="128">
        <v>2</v>
      </c>
      <c r="AV46" s="265">
        <f t="shared" si="7"/>
        <v>60</v>
      </c>
      <c r="AW46" s="266"/>
      <c r="AX46" s="265">
        <f t="shared" si="8"/>
        <v>16</v>
      </c>
      <c r="AY46" s="273"/>
      <c r="AZ46" s="263"/>
      <c r="BA46" s="264"/>
      <c r="BB46" s="263"/>
      <c r="BC46" s="264"/>
      <c r="BD46" s="263">
        <v>16</v>
      </c>
      <c r="BE46" s="264"/>
      <c r="BF46" s="265">
        <f t="shared" si="9"/>
        <v>44</v>
      </c>
      <c r="BG46" s="266"/>
      <c r="BH46" s="77">
        <f t="shared" si="10"/>
        <v>73.33333333333333</v>
      </c>
      <c r="BI46" s="267"/>
      <c r="BJ46" s="264"/>
      <c r="BK46" s="263"/>
      <c r="BL46" s="268"/>
      <c r="BM46" s="261">
        <v>6</v>
      </c>
      <c r="BN46" s="262"/>
      <c r="BO46" s="263"/>
      <c r="BP46" s="268"/>
      <c r="BQ46" s="155" t="s">
        <v>109</v>
      </c>
      <c r="BR46" s="156"/>
    </row>
    <row r="47" spans="1:70" s="1" customFormat="1" ht="43.5" customHeight="1" hidden="1">
      <c r="A47" s="8"/>
      <c r="B47" s="92"/>
      <c r="C47" s="277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9"/>
      <c r="P47" s="280"/>
      <c r="Q47" s="161">
        <f t="shared" si="0"/>
        <v>0</v>
      </c>
      <c r="R47" s="144"/>
      <c r="S47" s="134">
        <f t="shared" si="1"/>
        <v>0</v>
      </c>
      <c r="T47" s="144"/>
      <c r="U47" s="136"/>
      <c r="V47" s="137"/>
      <c r="W47" s="134">
        <f t="shared" si="2"/>
        <v>0</v>
      </c>
      <c r="X47" s="144"/>
      <c r="Y47" s="110"/>
      <c r="Z47" s="134">
        <f t="shared" si="3"/>
        <v>0</v>
      </c>
      <c r="AA47" s="144"/>
      <c r="AB47" s="134">
        <f t="shared" si="4"/>
        <v>0</v>
      </c>
      <c r="AC47" s="144"/>
      <c r="AD47" s="136"/>
      <c r="AE47" s="137"/>
      <c r="AF47" s="136"/>
      <c r="AG47" s="137"/>
      <c r="AH47" s="136"/>
      <c r="AI47" s="137"/>
      <c r="AJ47" s="134">
        <f t="shared" si="5"/>
        <v>0</v>
      </c>
      <c r="AK47" s="144"/>
      <c r="AL47" s="18" t="e">
        <f t="shared" si="6"/>
        <v>#DIV/0!</v>
      </c>
      <c r="AM47" s="147"/>
      <c r="AN47" s="137"/>
      <c r="AO47" s="136"/>
      <c r="AP47" s="137"/>
      <c r="AQ47" s="136"/>
      <c r="AR47" s="137"/>
      <c r="AS47" s="136"/>
      <c r="AT47" s="137"/>
      <c r="AU47" s="110"/>
      <c r="AV47" s="134">
        <f t="shared" si="7"/>
        <v>0</v>
      </c>
      <c r="AW47" s="144"/>
      <c r="AX47" s="134">
        <f t="shared" si="8"/>
        <v>0</v>
      </c>
      <c r="AY47" s="135"/>
      <c r="AZ47" s="136"/>
      <c r="BA47" s="137"/>
      <c r="BB47" s="136"/>
      <c r="BC47" s="137"/>
      <c r="BD47" s="279"/>
      <c r="BE47" s="280"/>
      <c r="BF47" s="134">
        <f t="shared" si="9"/>
        <v>0</v>
      </c>
      <c r="BG47" s="144"/>
      <c r="BH47" s="18" t="e">
        <f t="shared" si="10"/>
        <v>#DIV/0!</v>
      </c>
      <c r="BI47" s="147"/>
      <c r="BJ47" s="137"/>
      <c r="BK47" s="136"/>
      <c r="BL47" s="154"/>
      <c r="BM47" s="165"/>
      <c r="BN47" s="166"/>
      <c r="BO47" s="136"/>
      <c r="BP47" s="154"/>
      <c r="BQ47" s="155"/>
      <c r="BR47" s="156"/>
    </row>
    <row r="48" spans="1:70" s="1" customFormat="1" ht="62.25" customHeight="1">
      <c r="A48" s="51">
        <v>6</v>
      </c>
      <c r="B48" s="92" t="s">
        <v>86</v>
      </c>
      <c r="C48" s="292" t="s">
        <v>76</v>
      </c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87">
        <v>6</v>
      </c>
      <c r="P48" s="294"/>
      <c r="Q48" s="295">
        <f aca="true" t="shared" si="11" ref="Q48:Q53">O48*30</f>
        <v>180</v>
      </c>
      <c r="R48" s="282"/>
      <c r="S48" s="281">
        <f aca="true" t="shared" si="12" ref="S48:S53">W48</f>
        <v>180</v>
      </c>
      <c r="T48" s="282"/>
      <c r="U48" s="283"/>
      <c r="V48" s="284"/>
      <c r="W48" s="281">
        <f aca="true" t="shared" si="13" ref="W48:W53">Z48+AV48</f>
        <v>180</v>
      </c>
      <c r="X48" s="282"/>
      <c r="Y48" s="129">
        <v>3</v>
      </c>
      <c r="Z48" s="281">
        <f aca="true" t="shared" si="14" ref="Z48:Z53">Y48*30</f>
        <v>90</v>
      </c>
      <c r="AA48" s="282"/>
      <c r="AB48" s="281">
        <f aca="true" t="shared" si="15" ref="AB48:AB53">AD48+AF48+AH48</f>
        <v>32</v>
      </c>
      <c r="AC48" s="282"/>
      <c r="AD48" s="283">
        <v>18</v>
      </c>
      <c r="AE48" s="284"/>
      <c r="AF48" s="283"/>
      <c r="AG48" s="284"/>
      <c r="AH48" s="283">
        <v>14</v>
      </c>
      <c r="AI48" s="284"/>
      <c r="AJ48" s="281">
        <f aca="true" t="shared" si="16" ref="AJ48:AJ53">Z48-AB48</f>
        <v>58</v>
      </c>
      <c r="AK48" s="282"/>
      <c r="AL48" s="42">
        <f aca="true" t="shared" si="17" ref="AL48:AL54">AJ48/Z48*100</f>
        <v>64.44444444444444</v>
      </c>
      <c r="AM48" s="285"/>
      <c r="AN48" s="284"/>
      <c r="AO48" s="283"/>
      <c r="AP48" s="284"/>
      <c r="AQ48" s="283">
        <v>5</v>
      </c>
      <c r="AR48" s="284"/>
      <c r="AS48" s="283"/>
      <c r="AT48" s="284"/>
      <c r="AU48" s="129">
        <v>3</v>
      </c>
      <c r="AV48" s="281">
        <f aca="true" t="shared" si="18" ref="AV48:AV53">AU48*30</f>
        <v>90</v>
      </c>
      <c r="AW48" s="282"/>
      <c r="AX48" s="281">
        <f aca="true" t="shared" si="19" ref="AX48:AX53">AZ48+BB48+BD48</f>
        <v>42</v>
      </c>
      <c r="AY48" s="289"/>
      <c r="AZ48" s="283">
        <v>22</v>
      </c>
      <c r="BA48" s="284"/>
      <c r="BB48" s="283"/>
      <c r="BC48" s="284"/>
      <c r="BD48" s="283">
        <v>20</v>
      </c>
      <c r="BE48" s="284"/>
      <c r="BF48" s="281">
        <f aca="true" t="shared" si="20" ref="BF48:BF53">AV48-AX48</f>
        <v>48</v>
      </c>
      <c r="BG48" s="282"/>
      <c r="BH48" s="52">
        <f aca="true" t="shared" si="21" ref="BH48:BH61">BF48/AV48*100</f>
        <v>53.333333333333336</v>
      </c>
      <c r="BI48" s="285"/>
      <c r="BJ48" s="284"/>
      <c r="BK48" s="283"/>
      <c r="BL48" s="286"/>
      <c r="BM48" s="290"/>
      <c r="BN48" s="291"/>
      <c r="BO48" s="287">
        <v>6</v>
      </c>
      <c r="BP48" s="288"/>
      <c r="BQ48" s="271" t="s">
        <v>132</v>
      </c>
      <c r="BR48" s="272"/>
    </row>
    <row r="49" spans="1:70" s="1" customFormat="1" ht="54.75" customHeight="1">
      <c r="A49" s="75">
        <v>7</v>
      </c>
      <c r="B49" s="92" t="s">
        <v>88</v>
      </c>
      <c r="C49" s="274" t="s">
        <v>106</v>
      </c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69">
        <v>4</v>
      </c>
      <c r="P49" s="270"/>
      <c r="Q49" s="276">
        <f t="shared" si="11"/>
        <v>120</v>
      </c>
      <c r="R49" s="266"/>
      <c r="S49" s="265">
        <f t="shared" si="12"/>
        <v>120</v>
      </c>
      <c r="T49" s="266"/>
      <c r="U49" s="263"/>
      <c r="V49" s="264"/>
      <c r="W49" s="265">
        <f t="shared" si="13"/>
        <v>120</v>
      </c>
      <c r="X49" s="266"/>
      <c r="Y49" s="128">
        <v>2</v>
      </c>
      <c r="Z49" s="265">
        <f t="shared" si="14"/>
        <v>60</v>
      </c>
      <c r="AA49" s="266"/>
      <c r="AB49" s="265">
        <f t="shared" si="15"/>
        <v>30</v>
      </c>
      <c r="AC49" s="266"/>
      <c r="AD49" s="263">
        <v>16</v>
      </c>
      <c r="AE49" s="264"/>
      <c r="AF49" s="269"/>
      <c r="AG49" s="270"/>
      <c r="AH49" s="263">
        <v>14</v>
      </c>
      <c r="AI49" s="264"/>
      <c r="AJ49" s="265">
        <f t="shared" si="16"/>
        <v>30</v>
      </c>
      <c r="AK49" s="266"/>
      <c r="AL49" s="77">
        <f t="shared" si="17"/>
        <v>50</v>
      </c>
      <c r="AM49" s="267"/>
      <c r="AN49" s="264"/>
      <c r="AO49" s="263"/>
      <c r="AP49" s="264"/>
      <c r="AQ49" s="263"/>
      <c r="AR49" s="264"/>
      <c r="AS49" s="263">
        <v>5</v>
      </c>
      <c r="AT49" s="264"/>
      <c r="AU49" s="128">
        <v>2</v>
      </c>
      <c r="AV49" s="265">
        <f t="shared" si="18"/>
        <v>60</v>
      </c>
      <c r="AW49" s="266"/>
      <c r="AX49" s="265">
        <f t="shared" si="19"/>
        <v>30</v>
      </c>
      <c r="AY49" s="273"/>
      <c r="AZ49" s="263">
        <v>16</v>
      </c>
      <c r="BA49" s="264"/>
      <c r="BB49" s="263"/>
      <c r="BC49" s="264"/>
      <c r="BD49" s="263">
        <v>14</v>
      </c>
      <c r="BE49" s="264"/>
      <c r="BF49" s="265">
        <f t="shared" si="20"/>
        <v>30</v>
      </c>
      <c r="BG49" s="266"/>
      <c r="BH49" s="77">
        <f t="shared" si="21"/>
        <v>50</v>
      </c>
      <c r="BI49" s="267">
        <v>6</v>
      </c>
      <c r="BJ49" s="264"/>
      <c r="BK49" s="263"/>
      <c r="BL49" s="268"/>
      <c r="BM49" s="261">
        <v>6</v>
      </c>
      <c r="BN49" s="262"/>
      <c r="BO49" s="263"/>
      <c r="BP49" s="268"/>
      <c r="BQ49" s="155" t="s">
        <v>109</v>
      </c>
      <c r="BR49" s="156"/>
    </row>
    <row r="50" spans="1:70" s="1" customFormat="1" ht="66" customHeight="1">
      <c r="A50" s="8">
        <v>8</v>
      </c>
      <c r="B50" s="92" t="s">
        <v>105</v>
      </c>
      <c r="C50" s="277" t="s">
        <v>87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9">
        <v>4</v>
      </c>
      <c r="P50" s="280"/>
      <c r="Q50" s="161">
        <f t="shared" si="11"/>
        <v>120</v>
      </c>
      <c r="R50" s="144"/>
      <c r="S50" s="134">
        <f t="shared" si="12"/>
        <v>120</v>
      </c>
      <c r="T50" s="144"/>
      <c r="U50" s="136"/>
      <c r="V50" s="137"/>
      <c r="W50" s="134">
        <f t="shared" si="13"/>
        <v>120</v>
      </c>
      <c r="X50" s="144"/>
      <c r="Y50" s="110">
        <v>2</v>
      </c>
      <c r="Z50" s="134">
        <f t="shared" si="14"/>
        <v>60</v>
      </c>
      <c r="AA50" s="144"/>
      <c r="AB50" s="134">
        <f t="shared" si="15"/>
        <v>30</v>
      </c>
      <c r="AC50" s="144"/>
      <c r="AD50" s="136">
        <v>16</v>
      </c>
      <c r="AE50" s="137"/>
      <c r="AF50" s="136"/>
      <c r="AG50" s="137"/>
      <c r="AH50" s="136">
        <v>14</v>
      </c>
      <c r="AI50" s="137"/>
      <c r="AJ50" s="134">
        <f t="shared" si="16"/>
        <v>30</v>
      </c>
      <c r="AK50" s="144"/>
      <c r="AL50" s="18">
        <f t="shared" si="17"/>
        <v>50</v>
      </c>
      <c r="AM50" s="147"/>
      <c r="AN50" s="137"/>
      <c r="AO50" s="136"/>
      <c r="AP50" s="137"/>
      <c r="AQ50" s="136"/>
      <c r="AR50" s="137"/>
      <c r="AS50" s="136">
        <v>5</v>
      </c>
      <c r="AT50" s="137"/>
      <c r="AU50" s="110">
        <v>2</v>
      </c>
      <c r="AV50" s="134">
        <f t="shared" si="18"/>
        <v>60</v>
      </c>
      <c r="AW50" s="144"/>
      <c r="AX50" s="134">
        <f t="shared" si="19"/>
        <v>30</v>
      </c>
      <c r="AY50" s="135"/>
      <c r="AZ50" s="136">
        <v>16</v>
      </c>
      <c r="BA50" s="137"/>
      <c r="BB50" s="136"/>
      <c r="BC50" s="137"/>
      <c r="BD50" s="136">
        <v>14</v>
      </c>
      <c r="BE50" s="137"/>
      <c r="BF50" s="134">
        <f t="shared" si="20"/>
        <v>30</v>
      </c>
      <c r="BG50" s="144"/>
      <c r="BH50" s="18">
        <f t="shared" si="21"/>
        <v>50</v>
      </c>
      <c r="BI50" s="147">
        <v>6</v>
      </c>
      <c r="BJ50" s="137"/>
      <c r="BK50" s="136"/>
      <c r="BL50" s="154"/>
      <c r="BM50" s="165">
        <v>6</v>
      </c>
      <c r="BN50" s="166"/>
      <c r="BO50" s="136"/>
      <c r="BP50" s="154"/>
      <c r="BQ50" s="271" t="s">
        <v>132</v>
      </c>
      <c r="BR50" s="272"/>
    </row>
    <row r="51" spans="1:70" s="1" customFormat="1" ht="31.5" customHeight="1" hidden="1">
      <c r="A51" s="8"/>
      <c r="B51" s="9"/>
      <c r="C51" s="148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36"/>
      <c r="P51" s="137"/>
      <c r="Q51" s="161">
        <f t="shared" si="11"/>
        <v>0</v>
      </c>
      <c r="R51" s="144"/>
      <c r="S51" s="134">
        <f t="shared" si="12"/>
        <v>0</v>
      </c>
      <c r="T51" s="144"/>
      <c r="U51" s="136"/>
      <c r="V51" s="137"/>
      <c r="W51" s="134">
        <f t="shared" si="13"/>
        <v>0</v>
      </c>
      <c r="X51" s="144"/>
      <c r="Y51" s="49"/>
      <c r="Z51" s="134">
        <f t="shared" si="14"/>
        <v>0</v>
      </c>
      <c r="AA51" s="144"/>
      <c r="AB51" s="134">
        <f t="shared" si="15"/>
        <v>0</v>
      </c>
      <c r="AC51" s="144"/>
      <c r="AD51" s="136"/>
      <c r="AE51" s="137"/>
      <c r="AF51" s="136"/>
      <c r="AG51" s="137"/>
      <c r="AH51" s="136"/>
      <c r="AI51" s="137"/>
      <c r="AJ51" s="134">
        <f t="shared" si="16"/>
        <v>0</v>
      </c>
      <c r="AK51" s="144"/>
      <c r="AL51" s="18" t="e">
        <f t="shared" si="17"/>
        <v>#DIV/0!</v>
      </c>
      <c r="AM51" s="147"/>
      <c r="AN51" s="137"/>
      <c r="AO51" s="136"/>
      <c r="AP51" s="137"/>
      <c r="AQ51" s="136"/>
      <c r="AR51" s="137"/>
      <c r="AS51" s="136"/>
      <c r="AT51" s="137"/>
      <c r="AU51" s="49"/>
      <c r="AV51" s="134">
        <f t="shared" si="18"/>
        <v>0</v>
      </c>
      <c r="AW51" s="144"/>
      <c r="AX51" s="134">
        <f t="shared" si="19"/>
        <v>0</v>
      </c>
      <c r="AY51" s="135"/>
      <c r="AZ51" s="136"/>
      <c r="BA51" s="137"/>
      <c r="BB51" s="136"/>
      <c r="BC51" s="137"/>
      <c r="BD51" s="136"/>
      <c r="BE51" s="137"/>
      <c r="BF51" s="134">
        <f t="shared" si="20"/>
        <v>0</v>
      </c>
      <c r="BG51" s="144"/>
      <c r="BH51" s="18" t="e">
        <f t="shared" si="21"/>
        <v>#DIV/0!</v>
      </c>
      <c r="BI51" s="147"/>
      <c r="BJ51" s="137"/>
      <c r="BK51" s="136"/>
      <c r="BL51" s="154"/>
      <c r="BM51" s="165"/>
      <c r="BN51" s="166"/>
      <c r="BO51" s="136"/>
      <c r="BP51" s="154"/>
      <c r="BQ51" s="155"/>
      <c r="BR51" s="156"/>
    </row>
    <row r="52" spans="1:70" s="1" customFormat="1" ht="46.5" customHeight="1" hidden="1">
      <c r="A52" s="8"/>
      <c r="B52" s="9"/>
      <c r="C52" s="148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36"/>
      <c r="P52" s="137"/>
      <c r="Q52" s="161">
        <f t="shared" si="11"/>
        <v>0</v>
      </c>
      <c r="R52" s="144"/>
      <c r="S52" s="134">
        <f t="shared" si="12"/>
        <v>0</v>
      </c>
      <c r="T52" s="144"/>
      <c r="U52" s="136"/>
      <c r="V52" s="137"/>
      <c r="W52" s="134">
        <f t="shared" si="13"/>
        <v>0</v>
      </c>
      <c r="X52" s="144"/>
      <c r="Y52" s="49"/>
      <c r="Z52" s="134">
        <f t="shared" si="14"/>
        <v>0</v>
      </c>
      <c r="AA52" s="144"/>
      <c r="AB52" s="134">
        <f t="shared" si="15"/>
        <v>0</v>
      </c>
      <c r="AC52" s="144"/>
      <c r="AD52" s="136"/>
      <c r="AE52" s="137"/>
      <c r="AF52" s="136"/>
      <c r="AG52" s="137"/>
      <c r="AH52" s="136"/>
      <c r="AI52" s="137"/>
      <c r="AJ52" s="134">
        <f t="shared" si="16"/>
        <v>0</v>
      </c>
      <c r="AK52" s="144"/>
      <c r="AL52" s="18" t="e">
        <f t="shared" si="17"/>
        <v>#DIV/0!</v>
      </c>
      <c r="AM52" s="147"/>
      <c r="AN52" s="137"/>
      <c r="AO52" s="136"/>
      <c r="AP52" s="137"/>
      <c r="AQ52" s="136"/>
      <c r="AR52" s="137"/>
      <c r="AS52" s="136"/>
      <c r="AT52" s="137"/>
      <c r="AU52" s="49"/>
      <c r="AV52" s="134">
        <f t="shared" si="18"/>
        <v>0</v>
      </c>
      <c r="AW52" s="144"/>
      <c r="AX52" s="134">
        <f t="shared" si="19"/>
        <v>0</v>
      </c>
      <c r="AY52" s="135"/>
      <c r="AZ52" s="136"/>
      <c r="BA52" s="137"/>
      <c r="BB52" s="136"/>
      <c r="BC52" s="137"/>
      <c r="BD52" s="136"/>
      <c r="BE52" s="137"/>
      <c r="BF52" s="134">
        <f t="shared" si="20"/>
        <v>0</v>
      </c>
      <c r="BG52" s="144"/>
      <c r="BH52" s="18" t="e">
        <f t="shared" si="21"/>
        <v>#DIV/0!</v>
      </c>
      <c r="BI52" s="147"/>
      <c r="BJ52" s="137"/>
      <c r="BK52" s="136"/>
      <c r="BL52" s="154"/>
      <c r="BM52" s="165"/>
      <c r="BN52" s="166"/>
      <c r="BO52" s="136"/>
      <c r="BP52" s="154"/>
      <c r="BQ52" s="155"/>
      <c r="BR52" s="156"/>
    </row>
    <row r="53" spans="1:70" s="1" customFormat="1" ht="27.75" customHeight="1" hidden="1">
      <c r="A53" s="8"/>
      <c r="B53" s="9"/>
      <c r="C53" s="148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36"/>
      <c r="P53" s="137"/>
      <c r="Q53" s="161">
        <f t="shared" si="11"/>
        <v>0</v>
      </c>
      <c r="R53" s="144"/>
      <c r="S53" s="134">
        <f t="shared" si="12"/>
        <v>0</v>
      </c>
      <c r="T53" s="144"/>
      <c r="U53" s="136"/>
      <c r="V53" s="137"/>
      <c r="W53" s="134">
        <f t="shared" si="13"/>
        <v>0</v>
      </c>
      <c r="X53" s="144"/>
      <c r="Y53" s="49"/>
      <c r="Z53" s="134">
        <f t="shared" si="14"/>
        <v>0</v>
      </c>
      <c r="AA53" s="144"/>
      <c r="AB53" s="134">
        <f t="shared" si="15"/>
        <v>0</v>
      </c>
      <c r="AC53" s="144"/>
      <c r="AD53" s="136"/>
      <c r="AE53" s="137"/>
      <c r="AF53" s="136"/>
      <c r="AG53" s="137"/>
      <c r="AH53" s="136"/>
      <c r="AI53" s="137"/>
      <c r="AJ53" s="134">
        <f t="shared" si="16"/>
        <v>0</v>
      </c>
      <c r="AK53" s="144"/>
      <c r="AL53" s="18" t="e">
        <f t="shared" si="17"/>
        <v>#DIV/0!</v>
      </c>
      <c r="AM53" s="147"/>
      <c r="AN53" s="137"/>
      <c r="AO53" s="136"/>
      <c r="AP53" s="137"/>
      <c r="AQ53" s="136"/>
      <c r="AR53" s="137"/>
      <c r="AS53" s="136"/>
      <c r="AT53" s="137"/>
      <c r="AU53" s="49"/>
      <c r="AV53" s="134">
        <f t="shared" si="18"/>
        <v>0</v>
      </c>
      <c r="AW53" s="144"/>
      <c r="AX53" s="134">
        <f t="shared" si="19"/>
        <v>0</v>
      </c>
      <c r="AY53" s="135"/>
      <c r="AZ53" s="136"/>
      <c r="BA53" s="137"/>
      <c r="BB53" s="136"/>
      <c r="BC53" s="137"/>
      <c r="BD53" s="136"/>
      <c r="BE53" s="137"/>
      <c r="BF53" s="134">
        <f t="shared" si="20"/>
        <v>0</v>
      </c>
      <c r="BG53" s="144"/>
      <c r="BH53" s="18" t="e">
        <f t="shared" si="21"/>
        <v>#DIV/0!</v>
      </c>
      <c r="BI53" s="147"/>
      <c r="BJ53" s="137"/>
      <c r="BK53" s="136"/>
      <c r="BL53" s="154"/>
      <c r="BM53" s="165"/>
      <c r="BN53" s="166"/>
      <c r="BO53" s="136"/>
      <c r="BP53" s="154"/>
      <c r="BQ53" s="155"/>
      <c r="BR53" s="156"/>
    </row>
    <row r="54" spans="1:70" s="1" customFormat="1" ht="16.5" thickBot="1">
      <c r="A54" s="10"/>
      <c r="B54" s="11"/>
      <c r="C54" s="157" t="s">
        <v>33</v>
      </c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158"/>
      <c r="O54" s="296">
        <f>SUM(O42:P53)</f>
        <v>32.5</v>
      </c>
      <c r="P54" s="297"/>
      <c r="Q54" s="296">
        <f>SUM(Q42:R53)</f>
        <v>975</v>
      </c>
      <c r="R54" s="297"/>
      <c r="S54" s="296">
        <f>SUM(S42:T53)</f>
        <v>975</v>
      </c>
      <c r="T54" s="297"/>
      <c r="U54" s="296">
        <f>SUM(U42:V53)</f>
        <v>0</v>
      </c>
      <c r="V54" s="297"/>
      <c r="W54" s="296">
        <f>SUM(W42:X53)</f>
        <v>975</v>
      </c>
      <c r="X54" s="297"/>
      <c r="Y54" s="90">
        <f>SUM(Y42:Y53)</f>
        <v>14</v>
      </c>
      <c r="Z54" s="299">
        <f>SUM(Z42:AA53)</f>
        <v>420</v>
      </c>
      <c r="AA54" s="300"/>
      <c r="AB54" s="296">
        <f>SUM(AB42:AC53)</f>
        <v>166</v>
      </c>
      <c r="AC54" s="297"/>
      <c r="AD54" s="296">
        <f>SUM(AD42:AE53)</f>
        <v>50</v>
      </c>
      <c r="AE54" s="297"/>
      <c r="AF54" s="296">
        <f>SUM(AF42:AG53)</f>
        <v>0</v>
      </c>
      <c r="AG54" s="297"/>
      <c r="AH54" s="296">
        <f>SUM(AH42:AI53)</f>
        <v>116</v>
      </c>
      <c r="AI54" s="297"/>
      <c r="AJ54" s="296">
        <f>SUM(AJ42:AK53)</f>
        <v>254</v>
      </c>
      <c r="AK54" s="297"/>
      <c r="AL54" s="33">
        <f t="shared" si="17"/>
        <v>60.476190476190474</v>
      </c>
      <c r="AM54" s="147"/>
      <c r="AN54" s="137"/>
      <c r="AO54" s="136"/>
      <c r="AP54" s="137"/>
      <c r="AQ54" s="136"/>
      <c r="AR54" s="137"/>
      <c r="AS54" s="136"/>
      <c r="AT54" s="137"/>
      <c r="AU54" s="90">
        <f>SUM(AU42:AU53)</f>
        <v>18.5</v>
      </c>
      <c r="AV54" s="299">
        <f>SUM(AV42:AW53)</f>
        <v>555</v>
      </c>
      <c r="AW54" s="300"/>
      <c r="AX54" s="296">
        <f>SUM(AX42:AY53)</f>
        <v>210</v>
      </c>
      <c r="AY54" s="297"/>
      <c r="AZ54" s="296">
        <f>SUM(AZ42:BA53)</f>
        <v>60</v>
      </c>
      <c r="BA54" s="297"/>
      <c r="BB54" s="296">
        <f>SUM(BB42:BC53)</f>
        <v>0</v>
      </c>
      <c r="BC54" s="297"/>
      <c r="BD54" s="296">
        <f>SUM(BD42:BE53)</f>
        <v>150</v>
      </c>
      <c r="BE54" s="297"/>
      <c r="BF54" s="296">
        <f>SUM(BF42:BG53)</f>
        <v>345</v>
      </c>
      <c r="BG54" s="297"/>
      <c r="BH54" s="19"/>
      <c r="BI54" s="298"/>
      <c r="BJ54" s="158"/>
      <c r="BK54" s="157"/>
      <c r="BL54" s="158"/>
      <c r="BM54" s="157"/>
      <c r="BN54" s="158"/>
      <c r="BO54" s="157"/>
      <c r="BP54" s="158"/>
      <c r="BQ54" s="159"/>
      <c r="BR54" s="160"/>
    </row>
    <row r="55" spans="1:70" s="1" customFormat="1" ht="14.25" customHeight="1" thickBot="1">
      <c r="A55" s="301" t="s">
        <v>66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</row>
    <row r="56" spans="1:70" s="1" customFormat="1" ht="44.25" customHeight="1">
      <c r="A56" s="8">
        <v>9</v>
      </c>
      <c r="B56" s="9" t="s">
        <v>89</v>
      </c>
      <c r="C56" s="277" t="s">
        <v>128</v>
      </c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136">
        <v>3</v>
      </c>
      <c r="P56" s="137"/>
      <c r="Q56" s="161">
        <f aca="true" t="shared" si="22" ref="Q56:Q61">O56*30</f>
        <v>90</v>
      </c>
      <c r="R56" s="144"/>
      <c r="S56" s="134">
        <f aca="true" t="shared" si="23" ref="S56:S61">W56</f>
        <v>90</v>
      </c>
      <c r="T56" s="144"/>
      <c r="U56" s="136"/>
      <c r="V56" s="137"/>
      <c r="W56" s="134">
        <f aca="true" t="shared" si="24" ref="W56:W61">Z56+AV56</f>
        <v>90</v>
      </c>
      <c r="X56" s="144"/>
      <c r="Y56" s="49">
        <v>3</v>
      </c>
      <c r="Z56" s="134">
        <f aca="true" t="shared" si="25" ref="Z56:Z61">Y56*30</f>
        <v>90</v>
      </c>
      <c r="AA56" s="144"/>
      <c r="AB56" s="134">
        <f aca="true" t="shared" si="26" ref="AB56:AB61">AD56+AF56+AH56</f>
        <v>30</v>
      </c>
      <c r="AC56" s="144"/>
      <c r="AD56" s="136">
        <v>16</v>
      </c>
      <c r="AE56" s="137"/>
      <c r="AF56" s="136"/>
      <c r="AG56" s="137"/>
      <c r="AH56" s="136">
        <v>14</v>
      </c>
      <c r="AI56" s="137"/>
      <c r="AJ56" s="134">
        <f aca="true" t="shared" si="27" ref="AJ56:AJ61">Z56-AB56</f>
        <v>60</v>
      </c>
      <c r="AK56" s="144"/>
      <c r="AL56" s="18">
        <f aca="true" t="shared" si="28" ref="AL56:AL62">AJ56/Z56*100</f>
        <v>66.66666666666666</v>
      </c>
      <c r="AM56" s="147"/>
      <c r="AN56" s="137"/>
      <c r="AO56" s="136"/>
      <c r="AP56" s="137"/>
      <c r="AQ56" s="136"/>
      <c r="AR56" s="137"/>
      <c r="AS56" s="136">
        <v>5</v>
      </c>
      <c r="AT56" s="137"/>
      <c r="AU56" s="49"/>
      <c r="AV56" s="134">
        <f aca="true" t="shared" si="29" ref="AV56:AV61">AU56*30</f>
        <v>0</v>
      </c>
      <c r="AW56" s="144"/>
      <c r="AX56" s="134">
        <f aca="true" t="shared" si="30" ref="AX56:AX61">AZ56+BB56+BD56</f>
        <v>0</v>
      </c>
      <c r="AY56" s="135"/>
      <c r="AZ56" s="136"/>
      <c r="BA56" s="137"/>
      <c r="BB56" s="136"/>
      <c r="BC56" s="137"/>
      <c r="BD56" s="136"/>
      <c r="BE56" s="137"/>
      <c r="BF56" s="134">
        <f aca="true" t="shared" si="31" ref="BF56:BF61">AV56-AX56</f>
        <v>0</v>
      </c>
      <c r="BG56" s="144"/>
      <c r="BH56" s="18" t="e">
        <f t="shared" si="21"/>
        <v>#DIV/0!</v>
      </c>
      <c r="BI56" s="306"/>
      <c r="BJ56" s="307"/>
      <c r="BK56" s="136"/>
      <c r="BL56" s="154"/>
      <c r="BM56" s="165"/>
      <c r="BN56" s="166"/>
      <c r="BO56" s="136"/>
      <c r="BP56" s="154"/>
      <c r="BQ56" s="304"/>
      <c r="BR56" s="305"/>
    </row>
    <row r="57" spans="1:70" s="1" customFormat="1" ht="37.5" customHeight="1">
      <c r="A57" s="8">
        <v>10</v>
      </c>
      <c r="B57" s="9" t="s">
        <v>103</v>
      </c>
      <c r="C57" s="277" t="s">
        <v>129</v>
      </c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136">
        <v>3</v>
      </c>
      <c r="P57" s="137"/>
      <c r="Q57" s="161">
        <f t="shared" si="22"/>
        <v>90</v>
      </c>
      <c r="R57" s="144"/>
      <c r="S57" s="134">
        <f t="shared" si="23"/>
        <v>90</v>
      </c>
      <c r="T57" s="144"/>
      <c r="U57" s="136"/>
      <c r="V57" s="137"/>
      <c r="W57" s="134">
        <f t="shared" si="24"/>
        <v>90</v>
      </c>
      <c r="X57" s="144"/>
      <c r="Y57" s="49">
        <v>3</v>
      </c>
      <c r="Z57" s="134">
        <f t="shared" si="25"/>
        <v>90</v>
      </c>
      <c r="AA57" s="144"/>
      <c r="AB57" s="134">
        <f t="shared" si="26"/>
        <v>30</v>
      </c>
      <c r="AC57" s="144"/>
      <c r="AD57" s="136">
        <v>16</v>
      </c>
      <c r="AE57" s="137"/>
      <c r="AF57" s="136"/>
      <c r="AG57" s="137"/>
      <c r="AH57" s="136">
        <v>14</v>
      </c>
      <c r="AI57" s="137"/>
      <c r="AJ57" s="134">
        <f t="shared" si="27"/>
        <v>60</v>
      </c>
      <c r="AK57" s="144"/>
      <c r="AL57" s="33">
        <f t="shared" si="28"/>
        <v>66.66666666666666</v>
      </c>
      <c r="AM57" s="147"/>
      <c r="AN57" s="137"/>
      <c r="AO57" s="136"/>
      <c r="AP57" s="137"/>
      <c r="AQ57" s="136"/>
      <c r="AR57" s="137"/>
      <c r="AS57" s="136">
        <v>5</v>
      </c>
      <c r="AT57" s="137"/>
      <c r="AU57" s="49"/>
      <c r="AV57" s="134">
        <f t="shared" si="29"/>
        <v>0</v>
      </c>
      <c r="AW57" s="144"/>
      <c r="AX57" s="134">
        <f t="shared" si="30"/>
        <v>0</v>
      </c>
      <c r="AY57" s="135"/>
      <c r="AZ57" s="136"/>
      <c r="BA57" s="137"/>
      <c r="BB57" s="136"/>
      <c r="BC57" s="137"/>
      <c r="BD57" s="136"/>
      <c r="BE57" s="137"/>
      <c r="BF57" s="134">
        <f t="shared" si="31"/>
        <v>0</v>
      </c>
      <c r="BG57" s="144"/>
      <c r="BH57" s="18" t="e">
        <f t="shared" si="21"/>
        <v>#DIV/0!</v>
      </c>
      <c r="BI57" s="147"/>
      <c r="BJ57" s="137"/>
      <c r="BK57" s="136"/>
      <c r="BL57" s="154"/>
      <c r="BM57" s="165"/>
      <c r="BN57" s="166"/>
      <c r="BO57" s="136"/>
      <c r="BP57" s="154"/>
      <c r="BQ57" s="304"/>
      <c r="BR57" s="305"/>
    </row>
    <row r="58" spans="1:70" s="1" customFormat="1" ht="63.75" customHeight="1">
      <c r="A58" s="8">
        <v>11</v>
      </c>
      <c r="B58" s="92" t="s">
        <v>115</v>
      </c>
      <c r="C58" s="277" t="s">
        <v>116</v>
      </c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136">
        <v>9</v>
      </c>
      <c r="P58" s="137"/>
      <c r="Q58" s="161">
        <f t="shared" si="22"/>
        <v>270</v>
      </c>
      <c r="R58" s="144"/>
      <c r="S58" s="134">
        <f t="shared" si="23"/>
        <v>270</v>
      </c>
      <c r="T58" s="144"/>
      <c r="U58" s="136"/>
      <c r="V58" s="137"/>
      <c r="W58" s="134">
        <f t="shared" si="24"/>
        <v>270</v>
      </c>
      <c r="X58" s="144"/>
      <c r="Y58" s="49">
        <v>3</v>
      </c>
      <c r="Z58" s="134">
        <f t="shared" si="25"/>
        <v>90</v>
      </c>
      <c r="AA58" s="144"/>
      <c r="AB58" s="134">
        <f t="shared" si="26"/>
        <v>34</v>
      </c>
      <c r="AC58" s="144"/>
      <c r="AD58" s="136"/>
      <c r="AE58" s="137"/>
      <c r="AF58" s="136"/>
      <c r="AG58" s="137"/>
      <c r="AH58" s="136">
        <v>34</v>
      </c>
      <c r="AI58" s="137"/>
      <c r="AJ58" s="134">
        <f t="shared" si="27"/>
        <v>56</v>
      </c>
      <c r="AK58" s="144"/>
      <c r="AL58" s="18">
        <f t="shared" si="28"/>
        <v>62.22222222222222</v>
      </c>
      <c r="AM58" s="147"/>
      <c r="AN58" s="137"/>
      <c r="AO58" s="136"/>
      <c r="AP58" s="137"/>
      <c r="AQ58" s="136"/>
      <c r="AR58" s="137"/>
      <c r="AS58" s="136">
        <v>5</v>
      </c>
      <c r="AT58" s="137"/>
      <c r="AU58" s="49">
        <v>6</v>
      </c>
      <c r="AV58" s="134">
        <f t="shared" si="29"/>
        <v>180</v>
      </c>
      <c r="AW58" s="144"/>
      <c r="AX58" s="134">
        <f t="shared" si="30"/>
        <v>60</v>
      </c>
      <c r="AY58" s="135"/>
      <c r="AZ58" s="136"/>
      <c r="BA58" s="137"/>
      <c r="BB58" s="136"/>
      <c r="BC58" s="137"/>
      <c r="BD58" s="279">
        <v>60</v>
      </c>
      <c r="BE58" s="280"/>
      <c r="BF58" s="134">
        <f t="shared" si="31"/>
        <v>120</v>
      </c>
      <c r="BG58" s="144"/>
      <c r="BH58" s="18">
        <f t="shared" si="21"/>
        <v>66.66666666666666</v>
      </c>
      <c r="BI58" s="147"/>
      <c r="BJ58" s="137"/>
      <c r="BK58" s="136"/>
      <c r="BL58" s="154"/>
      <c r="BM58" s="165"/>
      <c r="BN58" s="166"/>
      <c r="BO58" s="136" t="s">
        <v>83</v>
      </c>
      <c r="BP58" s="154"/>
      <c r="BQ58" s="271" t="s">
        <v>132</v>
      </c>
      <c r="BR58" s="272"/>
    </row>
    <row r="59" spans="1:75" s="109" customFormat="1" ht="60.75" customHeight="1">
      <c r="A59" s="91">
        <v>12</v>
      </c>
      <c r="B59" s="92" t="s">
        <v>111</v>
      </c>
      <c r="C59" s="277" t="s">
        <v>112</v>
      </c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9">
        <v>3</v>
      </c>
      <c r="P59" s="280"/>
      <c r="Q59" s="161">
        <f t="shared" si="22"/>
        <v>90</v>
      </c>
      <c r="R59" s="144"/>
      <c r="S59" s="134">
        <f t="shared" si="23"/>
        <v>90</v>
      </c>
      <c r="T59" s="144"/>
      <c r="U59" s="279"/>
      <c r="V59" s="280"/>
      <c r="W59" s="134">
        <f t="shared" si="24"/>
        <v>90</v>
      </c>
      <c r="X59" s="144"/>
      <c r="Y59" s="110">
        <v>3</v>
      </c>
      <c r="Z59" s="134">
        <f t="shared" si="25"/>
        <v>90</v>
      </c>
      <c r="AA59" s="144"/>
      <c r="AB59" s="134">
        <f t="shared" si="26"/>
        <v>38</v>
      </c>
      <c r="AC59" s="144"/>
      <c r="AD59" s="279">
        <v>20</v>
      </c>
      <c r="AE59" s="280"/>
      <c r="AF59" s="279"/>
      <c r="AG59" s="280"/>
      <c r="AH59" s="279">
        <v>18</v>
      </c>
      <c r="AI59" s="280"/>
      <c r="AJ59" s="134">
        <f t="shared" si="27"/>
        <v>52</v>
      </c>
      <c r="AK59" s="144"/>
      <c r="AL59" s="33">
        <f t="shared" si="28"/>
        <v>57.77777777777777</v>
      </c>
      <c r="AM59" s="308"/>
      <c r="AN59" s="280"/>
      <c r="AO59" s="279"/>
      <c r="AP59" s="280"/>
      <c r="AQ59" s="279">
        <v>5</v>
      </c>
      <c r="AR59" s="280"/>
      <c r="AS59" s="279"/>
      <c r="AT59" s="280"/>
      <c r="AU59" s="110"/>
      <c r="AV59" s="134">
        <f t="shared" si="29"/>
        <v>0</v>
      </c>
      <c r="AW59" s="144"/>
      <c r="AX59" s="134">
        <f t="shared" si="30"/>
        <v>0</v>
      </c>
      <c r="AY59" s="135"/>
      <c r="AZ59" s="279"/>
      <c r="BA59" s="280"/>
      <c r="BB59" s="279"/>
      <c r="BC59" s="280"/>
      <c r="BD59" s="279"/>
      <c r="BE59" s="280"/>
      <c r="BF59" s="134">
        <f t="shared" si="31"/>
        <v>0</v>
      </c>
      <c r="BG59" s="144"/>
      <c r="BH59" s="18" t="e">
        <f t="shared" si="21"/>
        <v>#DIV/0!</v>
      </c>
      <c r="BI59" s="308"/>
      <c r="BJ59" s="280"/>
      <c r="BK59" s="279"/>
      <c r="BL59" s="309"/>
      <c r="BM59" s="312"/>
      <c r="BN59" s="313"/>
      <c r="BO59" s="279"/>
      <c r="BP59" s="309"/>
      <c r="BQ59" s="310" t="s">
        <v>109</v>
      </c>
      <c r="BR59" s="311"/>
      <c r="BS59" s="12"/>
      <c r="BT59" s="12"/>
      <c r="BU59" s="12"/>
      <c r="BV59" s="12"/>
      <c r="BW59" s="12"/>
    </row>
    <row r="60" spans="1:70" s="1" customFormat="1" ht="45.75" customHeight="1">
      <c r="A60" s="8">
        <v>13</v>
      </c>
      <c r="B60" s="9" t="s">
        <v>108</v>
      </c>
      <c r="C60" s="277" t="s">
        <v>121</v>
      </c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9">
        <v>3.5</v>
      </c>
      <c r="P60" s="280"/>
      <c r="Q60" s="161">
        <f t="shared" si="22"/>
        <v>105</v>
      </c>
      <c r="R60" s="144"/>
      <c r="S60" s="134">
        <f t="shared" si="23"/>
        <v>105</v>
      </c>
      <c r="T60" s="144"/>
      <c r="U60" s="136"/>
      <c r="V60" s="137"/>
      <c r="W60" s="134">
        <f t="shared" si="24"/>
        <v>105</v>
      </c>
      <c r="X60" s="144"/>
      <c r="Y60" s="110">
        <v>1.5</v>
      </c>
      <c r="Z60" s="134">
        <f t="shared" si="25"/>
        <v>45</v>
      </c>
      <c r="AA60" s="144"/>
      <c r="AB60" s="134">
        <f t="shared" si="26"/>
        <v>22</v>
      </c>
      <c r="AC60" s="144"/>
      <c r="AD60" s="136">
        <v>12</v>
      </c>
      <c r="AE60" s="137"/>
      <c r="AF60" s="136"/>
      <c r="AG60" s="137"/>
      <c r="AH60" s="136">
        <v>10</v>
      </c>
      <c r="AI60" s="137"/>
      <c r="AJ60" s="134">
        <f t="shared" si="27"/>
        <v>23</v>
      </c>
      <c r="AK60" s="144"/>
      <c r="AL60" s="33">
        <f t="shared" si="28"/>
        <v>51.11111111111111</v>
      </c>
      <c r="AM60" s="147"/>
      <c r="AN60" s="137"/>
      <c r="AO60" s="136"/>
      <c r="AP60" s="137"/>
      <c r="AQ60" s="136"/>
      <c r="AR60" s="137"/>
      <c r="AS60" s="136">
        <v>5</v>
      </c>
      <c r="AT60" s="137"/>
      <c r="AU60" s="49">
        <v>2</v>
      </c>
      <c r="AV60" s="134">
        <f t="shared" si="29"/>
        <v>60</v>
      </c>
      <c r="AW60" s="144"/>
      <c r="AX60" s="134">
        <f t="shared" si="30"/>
        <v>30</v>
      </c>
      <c r="AY60" s="135"/>
      <c r="AZ60" s="136">
        <v>16</v>
      </c>
      <c r="BA60" s="137"/>
      <c r="BB60" s="136"/>
      <c r="BC60" s="137"/>
      <c r="BD60" s="136">
        <v>14</v>
      </c>
      <c r="BE60" s="137"/>
      <c r="BF60" s="134">
        <f t="shared" si="31"/>
        <v>30</v>
      </c>
      <c r="BG60" s="144"/>
      <c r="BH60" s="33">
        <f t="shared" si="21"/>
        <v>50</v>
      </c>
      <c r="BI60" s="147"/>
      <c r="BJ60" s="137"/>
      <c r="BK60" s="136"/>
      <c r="BL60" s="154"/>
      <c r="BM60" s="165">
        <v>6</v>
      </c>
      <c r="BN60" s="166"/>
      <c r="BO60" s="136"/>
      <c r="BP60" s="154"/>
      <c r="BQ60" s="155" t="s">
        <v>109</v>
      </c>
      <c r="BR60" s="156"/>
    </row>
    <row r="61" spans="1:70" s="1" customFormat="1" ht="11.25" customHeight="1" hidden="1">
      <c r="A61" s="8"/>
      <c r="B61" s="9"/>
      <c r="C61" s="148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36"/>
      <c r="P61" s="137"/>
      <c r="Q61" s="161">
        <f t="shared" si="22"/>
        <v>0</v>
      </c>
      <c r="R61" s="144"/>
      <c r="S61" s="134">
        <f t="shared" si="23"/>
        <v>0</v>
      </c>
      <c r="T61" s="144"/>
      <c r="U61" s="136"/>
      <c r="V61" s="137"/>
      <c r="W61" s="134">
        <f t="shared" si="24"/>
        <v>0</v>
      </c>
      <c r="X61" s="144"/>
      <c r="Y61" s="49"/>
      <c r="Z61" s="134">
        <f t="shared" si="25"/>
        <v>0</v>
      </c>
      <c r="AA61" s="144"/>
      <c r="AB61" s="134">
        <f t="shared" si="26"/>
        <v>0</v>
      </c>
      <c r="AC61" s="144"/>
      <c r="AD61" s="136"/>
      <c r="AE61" s="137"/>
      <c r="AF61" s="136"/>
      <c r="AG61" s="137"/>
      <c r="AH61" s="136"/>
      <c r="AI61" s="137"/>
      <c r="AJ61" s="134">
        <f t="shared" si="27"/>
        <v>0</v>
      </c>
      <c r="AK61" s="144"/>
      <c r="AL61" s="33" t="e">
        <f t="shared" si="28"/>
        <v>#DIV/0!</v>
      </c>
      <c r="AM61" s="147"/>
      <c r="AN61" s="137"/>
      <c r="AO61" s="136"/>
      <c r="AP61" s="137"/>
      <c r="AQ61" s="136"/>
      <c r="AR61" s="137"/>
      <c r="AS61" s="136"/>
      <c r="AT61" s="137"/>
      <c r="AU61" s="49"/>
      <c r="AV61" s="134">
        <f t="shared" si="29"/>
        <v>0</v>
      </c>
      <c r="AW61" s="144"/>
      <c r="AX61" s="134">
        <f t="shared" si="30"/>
        <v>0</v>
      </c>
      <c r="AY61" s="135"/>
      <c r="AZ61" s="136"/>
      <c r="BA61" s="137"/>
      <c r="BB61" s="136"/>
      <c r="BC61" s="137"/>
      <c r="BD61" s="136"/>
      <c r="BE61" s="137"/>
      <c r="BF61" s="134">
        <f t="shared" si="31"/>
        <v>0</v>
      </c>
      <c r="BG61" s="144"/>
      <c r="BH61" s="33" t="e">
        <f t="shared" si="21"/>
        <v>#DIV/0!</v>
      </c>
      <c r="BI61" s="147"/>
      <c r="BJ61" s="137"/>
      <c r="BK61" s="136"/>
      <c r="BL61" s="154"/>
      <c r="BM61" s="165"/>
      <c r="BN61" s="166"/>
      <c r="BO61" s="136"/>
      <c r="BP61" s="154"/>
      <c r="BQ61" s="155"/>
      <c r="BR61" s="156"/>
    </row>
    <row r="62" spans="1:70" s="1" customFormat="1" ht="16.5" thickBot="1">
      <c r="A62" s="10"/>
      <c r="B62" s="11"/>
      <c r="C62" s="157" t="s">
        <v>33</v>
      </c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158"/>
      <c r="O62" s="314">
        <f>SUM(O56:P61)</f>
        <v>21.5</v>
      </c>
      <c r="P62" s="315"/>
      <c r="Q62" s="314">
        <f>SUM(Q56:R61)</f>
        <v>645</v>
      </c>
      <c r="R62" s="315"/>
      <c r="S62" s="314">
        <f>SUM(S56:T61)</f>
        <v>645</v>
      </c>
      <c r="T62" s="315"/>
      <c r="U62" s="314">
        <f>SUM(U56:V61)</f>
        <v>0</v>
      </c>
      <c r="V62" s="315"/>
      <c r="W62" s="314">
        <f>SUM(W56:X61)</f>
        <v>645</v>
      </c>
      <c r="X62" s="315"/>
      <c r="Y62" s="90">
        <f>SUM(Y56:Y61)</f>
        <v>13.5</v>
      </c>
      <c r="Z62" s="314">
        <f>SUM(Z56:AA61)</f>
        <v>405</v>
      </c>
      <c r="AA62" s="315"/>
      <c r="AB62" s="314">
        <f>SUM(AB56:AC61)</f>
        <v>154</v>
      </c>
      <c r="AC62" s="315"/>
      <c r="AD62" s="314">
        <f>SUM(AD56:AE61)</f>
        <v>64</v>
      </c>
      <c r="AE62" s="315"/>
      <c r="AF62" s="314">
        <f>SUM(AF56:AG61)</f>
        <v>0</v>
      </c>
      <c r="AG62" s="315"/>
      <c r="AH62" s="314">
        <f>SUM(AH56:AI61)</f>
        <v>90</v>
      </c>
      <c r="AI62" s="315"/>
      <c r="AJ62" s="314">
        <f>SUM(AJ56:AK61)</f>
        <v>251</v>
      </c>
      <c r="AK62" s="315"/>
      <c r="AL62" s="33">
        <f t="shared" si="28"/>
        <v>61.97530864197531</v>
      </c>
      <c r="AM62" s="147"/>
      <c r="AN62" s="137"/>
      <c r="AO62" s="136"/>
      <c r="AP62" s="137"/>
      <c r="AQ62" s="136"/>
      <c r="AR62" s="137"/>
      <c r="AS62" s="136"/>
      <c r="AT62" s="137"/>
      <c r="AU62" s="90">
        <f>SUM(AU56:AU61)</f>
        <v>8</v>
      </c>
      <c r="AV62" s="314">
        <f>SUM(AV56:AW61)</f>
        <v>240</v>
      </c>
      <c r="AW62" s="315"/>
      <c r="AX62" s="314">
        <f>SUM(AX56:AY61)</f>
        <v>90</v>
      </c>
      <c r="AY62" s="315"/>
      <c r="AZ62" s="314">
        <f>SUM(AZ56:BA61)</f>
        <v>16</v>
      </c>
      <c r="BA62" s="315"/>
      <c r="BB62" s="314">
        <f>SUM(BB56:BC61)</f>
        <v>0</v>
      </c>
      <c r="BC62" s="315"/>
      <c r="BD62" s="314">
        <f>SUM(BD56:BE61)</f>
        <v>74</v>
      </c>
      <c r="BE62" s="315"/>
      <c r="BF62" s="314">
        <f>SUM(BF56:BG61)</f>
        <v>150</v>
      </c>
      <c r="BG62" s="315"/>
      <c r="BH62" s="33">
        <f>BF62/AV62*100</f>
        <v>62.5</v>
      </c>
      <c r="BI62" s="147"/>
      <c r="BJ62" s="137"/>
      <c r="BK62" s="157"/>
      <c r="BL62" s="158"/>
      <c r="BM62" s="157"/>
      <c r="BN62" s="158"/>
      <c r="BO62" s="157"/>
      <c r="BP62" s="158"/>
      <c r="BQ62" s="159"/>
      <c r="BR62" s="160"/>
    </row>
    <row r="63" spans="1:70" s="1" customFormat="1" ht="14.25" customHeight="1" thickBot="1">
      <c r="A63" s="301" t="s">
        <v>59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  <c r="BR63" s="303"/>
    </row>
    <row r="64" spans="1:70" s="1" customFormat="1" ht="36" customHeight="1">
      <c r="A64" s="8">
        <v>14</v>
      </c>
      <c r="B64" s="9" t="s">
        <v>107</v>
      </c>
      <c r="C64" s="148" t="s">
        <v>77</v>
      </c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36">
        <v>6</v>
      </c>
      <c r="P64" s="137"/>
      <c r="Q64" s="161">
        <f>O64*30</f>
        <v>180</v>
      </c>
      <c r="R64" s="144"/>
      <c r="S64" s="134">
        <f>W64</f>
        <v>180</v>
      </c>
      <c r="T64" s="144"/>
      <c r="U64" s="136"/>
      <c r="V64" s="137"/>
      <c r="W64" s="134">
        <f>Z64+AV64</f>
        <v>180</v>
      </c>
      <c r="X64" s="144"/>
      <c r="Y64" s="49"/>
      <c r="Z64" s="134">
        <f>Y64*30</f>
        <v>0</v>
      </c>
      <c r="AA64" s="144"/>
      <c r="AB64" s="134">
        <f>AD64+AF64+AH64</f>
        <v>0</v>
      </c>
      <c r="AC64" s="144"/>
      <c r="AD64" s="136"/>
      <c r="AE64" s="137"/>
      <c r="AF64" s="136"/>
      <c r="AG64" s="137"/>
      <c r="AH64" s="136"/>
      <c r="AI64" s="137"/>
      <c r="AJ64" s="134">
        <f>Z64-AB64</f>
        <v>0</v>
      </c>
      <c r="AK64" s="144"/>
      <c r="AL64" s="33" t="e">
        <f>AJ64/Z64*100</f>
        <v>#DIV/0!</v>
      </c>
      <c r="AM64" s="147"/>
      <c r="AN64" s="137"/>
      <c r="AO64" s="136"/>
      <c r="AP64" s="137"/>
      <c r="AQ64" s="136"/>
      <c r="AR64" s="137"/>
      <c r="AS64" s="136"/>
      <c r="AT64" s="137"/>
      <c r="AU64" s="49">
        <v>6</v>
      </c>
      <c r="AV64" s="134">
        <f>AU64*30</f>
        <v>180</v>
      </c>
      <c r="AW64" s="144"/>
      <c r="AX64" s="134">
        <f>AZ64+BB64+BD64</f>
        <v>0</v>
      </c>
      <c r="AY64" s="135"/>
      <c r="AZ64" s="136"/>
      <c r="BA64" s="137"/>
      <c r="BB64" s="136"/>
      <c r="BC64" s="137"/>
      <c r="BD64" s="136"/>
      <c r="BE64" s="137"/>
      <c r="BF64" s="134">
        <f>AV64-AX64</f>
        <v>180</v>
      </c>
      <c r="BG64" s="144"/>
      <c r="BH64" s="33">
        <f>BF64/AV64*100</f>
        <v>100</v>
      </c>
      <c r="BI64" s="147"/>
      <c r="BJ64" s="137"/>
      <c r="BK64" s="136"/>
      <c r="BL64" s="154"/>
      <c r="BM64" s="165"/>
      <c r="BN64" s="166"/>
      <c r="BO64" s="136">
        <v>6</v>
      </c>
      <c r="BP64" s="154"/>
      <c r="BQ64" s="155" t="s">
        <v>109</v>
      </c>
      <c r="BR64" s="156"/>
    </row>
    <row r="65" spans="1:70" s="1" customFormat="1" ht="15.75" hidden="1">
      <c r="A65" s="8"/>
      <c r="B65" s="9"/>
      <c r="C65" s="148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36"/>
      <c r="P65" s="137"/>
      <c r="Q65" s="161">
        <f>O65*30</f>
        <v>0</v>
      </c>
      <c r="R65" s="144"/>
      <c r="S65" s="134">
        <f>W65</f>
        <v>0</v>
      </c>
      <c r="T65" s="144"/>
      <c r="U65" s="136"/>
      <c r="V65" s="137"/>
      <c r="W65" s="134">
        <f>Z65+AV65</f>
        <v>0</v>
      </c>
      <c r="X65" s="144"/>
      <c r="Y65" s="49"/>
      <c r="Z65" s="134">
        <f>Y65*30</f>
        <v>0</v>
      </c>
      <c r="AA65" s="144"/>
      <c r="AB65" s="134">
        <f>AD65+AF65+AH65</f>
        <v>0</v>
      </c>
      <c r="AC65" s="144"/>
      <c r="AD65" s="136"/>
      <c r="AE65" s="137"/>
      <c r="AF65" s="136"/>
      <c r="AG65" s="137"/>
      <c r="AH65" s="136"/>
      <c r="AI65" s="137"/>
      <c r="AJ65" s="134">
        <f>Z65-AB65</f>
        <v>0</v>
      </c>
      <c r="AK65" s="144"/>
      <c r="AL65" s="33" t="e">
        <f>AJ65/Z65*100</f>
        <v>#DIV/0!</v>
      </c>
      <c r="AM65" s="147"/>
      <c r="AN65" s="137"/>
      <c r="AO65" s="136"/>
      <c r="AP65" s="137"/>
      <c r="AQ65" s="136"/>
      <c r="AR65" s="137"/>
      <c r="AS65" s="136"/>
      <c r="AT65" s="137"/>
      <c r="AU65" s="49"/>
      <c r="AV65" s="134">
        <f>AU65*30</f>
        <v>0</v>
      </c>
      <c r="AW65" s="144"/>
      <c r="AX65" s="134">
        <f>AZ65+BB65+BD65</f>
        <v>0</v>
      </c>
      <c r="AY65" s="135"/>
      <c r="AZ65" s="136"/>
      <c r="BA65" s="137"/>
      <c r="BB65" s="136"/>
      <c r="BC65" s="137"/>
      <c r="BD65" s="136"/>
      <c r="BE65" s="137"/>
      <c r="BF65" s="134">
        <f>AV65-AX65</f>
        <v>0</v>
      </c>
      <c r="BG65" s="144"/>
      <c r="BH65" s="33" t="e">
        <f>BF65/AV65*100</f>
        <v>#DIV/0!</v>
      </c>
      <c r="BI65" s="147"/>
      <c r="BJ65" s="137"/>
      <c r="BK65" s="136"/>
      <c r="BL65" s="154"/>
      <c r="BM65" s="165"/>
      <c r="BN65" s="166"/>
      <c r="BO65" s="136"/>
      <c r="BP65" s="154"/>
      <c r="BQ65" s="155"/>
      <c r="BR65" s="156"/>
    </row>
    <row r="66" spans="1:70" s="1" customFormat="1" ht="5.25" customHeight="1" hidden="1">
      <c r="A66" s="8"/>
      <c r="B66" s="9"/>
      <c r="C66" s="148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36"/>
      <c r="P66" s="137"/>
      <c r="Q66" s="161">
        <f>O66*30</f>
        <v>0</v>
      </c>
      <c r="R66" s="144"/>
      <c r="S66" s="134">
        <f>W66</f>
        <v>0</v>
      </c>
      <c r="T66" s="144"/>
      <c r="U66" s="136"/>
      <c r="V66" s="137"/>
      <c r="W66" s="134">
        <f>Z66+AV66</f>
        <v>0</v>
      </c>
      <c r="X66" s="144"/>
      <c r="Y66" s="49"/>
      <c r="Z66" s="134">
        <f>Y66*30</f>
        <v>0</v>
      </c>
      <c r="AA66" s="144"/>
      <c r="AB66" s="134">
        <f>AD66+AF66+AH66</f>
        <v>0</v>
      </c>
      <c r="AC66" s="144"/>
      <c r="AD66" s="136"/>
      <c r="AE66" s="137"/>
      <c r="AF66" s="136"/>
      <c r="AG66" s="137"/>
      <c r="AH66" s="136"/>
      <c r="AI66" s="137"/>
      <c r="AJ66" s="134">
        <f>Z66-AB66</f>
        <v>0</v>
      </c>
      <c r="AK66" s="144"/>
      <c r="AL66" s="33" t="e">
        <f>AJ66/Z66*100</f>
        <v>#DIV/0!</v>
      </c>
      <c r="AM66" s="147"/>
      <c r="AN66" s="137"/>
      <c r="AO66" s="136"/>
      <c r="AP66" s="137"/>
      <c r="AQ66" s="136"/>
      <c r="AR66" s="137"/>
      <c r="AS66" s="136"/>
      <c r="AT66" s="137"/>
      <c r="AU66" s="49"/>
      <c r="AV66" s="134">
        <f>AU66*30</f>
        <v>0</v>
      </c>
      <c r="AW66" s="144"/>
      <c r="AX66" s="134">
        <f>AZ66+BB66+BD66</f>
        <v>0</v>
      </c>
      <c r="AY66" s="135"/>
      <c r="AZ66" s="136"/>
      <c r="BA66" s="137"/>
      <c r="BB66" s="136"/>
      <c r="BC66" s="137"/>
      <c r="BD66" s="136"/>
      <c r="BE66" s="137"/>
      <c r="BF66" s="134">
        <f>AV66-AX66</f>
        <v>0</v>
      </c>
      <c r="BG66" s="144"/>
      <c r="BH66" s="33" t="e">
        <f>BF66/AV66*100</f>
        <v>#DIV/0!</v>
      </c>
      <c r="BI66" s="147"/>
      <c r="BJ66" s="137"/>
      <c r="BK66" s="136"/>
      <c r="BL66" s="154"/>
      <c r="BM66" s="165"/>
      <c r="BN66" s="166"/>
      <c r="BO66" s="136"/>
      <c r="BP66" s="154"/>
      <c r="BQ66" s="155"/>
      <c r="BR66" s="156"/>
    </row>
    <row r="67" spans="1:70" s="1" customFormat="1" ht="16.5" thickBot="1">
      <c r="A67" s="10"/>
      <c r="B67" s="11"/>
      <c r="C67" s="157" t="s">
        <v>33</v>
      </c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158"/>
      <c r="O67" s="167">
        <f>SUM(O64:P66)</f>
        <v>6</v>
      </c>
      <c r="P67" s="168"/>
      <c r="Q67" s="167">
        <f>SUM(Q64:R66)</f>
        <v>180</v>
      </c>
      <c r="R67" s="168"/>
      <c r="S67" s="167">
        <f>SUM(S64:T66)</f>
        <v>180</v>
      </c>
      <c r="T67" s="168"/>
      <c r="U67" s="167">
        <f>SUM(U64:V66)</f>
        <v>0</v>
      </c>
      <c r="V67" s="168"/>
      <c r="W67" s="167">
        <f>SUM(W64:X66)</f>
        <v>180</v>
      </c>
      <c r="X67" s="168"/>
      <c r="Y67" s="53">
        <f>SUM(Y64:Y66)</f>
        <v>0</v>
      </c>
      <c r="Z67" s="167">
        <f>SUM(Z64:AA66)</f>
        <v>0</v>
      </c>
      <c r="AA67" s="168"/>
      <c r="AB67" s="167">
        <f>SUM(AB64:AC66)</f>
        <v>0</v>
      </c>
      <c r="AC67" s="168"/>
      <c r="AD67" s="167">
        <f>SUM(AD64:AE66)</f>
        <v>0</v>
      </c>
      <c r="AE67" s="168"/>
      <c r="AF67" s="167">
        <f>SUM(AF64:AG66)</f>
        <v>0</v>
      </c>
      <c r="AG67" s="168"/>
      <c r="AH67" s="167">
        <f>SUM(AH64:AI66)</f>
        <v>0</v>
      </c>
      <c r="AI67" s="168"/>
      <c r="AJ67" s="167">
        <f>SUM(AJ64:AK66)</f>
        <v>0</v>
      </c>
      <c r="AK67" s="168"/>
      <c r="AL67" s="41"/>
      <c r="AM67" s="298"/>
      <c r="AN67" s="158"/>
      <c r="AO67" s="157"/>
      <c r="AP67" s="158"/>
      <c r="AQ67" s="157"/>
      <c r="AR67" s="158"/>
      <c r="AS67" s="157"/>
      <c r="AT67" s="158"/>
      <c r="AU67" s="53">
        <f>SUM(AU64:AU66)</f>
        <v>6</v>
      </c>
      <c r="AV67" s="167">
        <f>SUM(AV64:AW66)</f>
        <v>180</v>
      </c>
      <c r="AW67" s="168"/>
      <c r="AX67" s="167">
        <f>SUM(AX64:AY66)</f>
        <v>0</v>
      </c>
      <c r="AY67" s="168"/>
      <c r="AZ67" s="167">
        <f>SUM(AZ64:BA66)</f>
        <v>0</v>
      </c>
      <c r="BA67" s="168"/>
      <c r="BB67" s="167">
        <f>SUM(BB64:BC66)</f>
        <v>0</v>
      </c>
      <c r="BC67" s="168"/>
      <c r="BD67" s="167">
        <f>SUM(BD64:BE66)</f>
        <v>0</v>
      </c>
      <c r="BE67" s="168"/>
      <c r="BF67" s="167">
        <f>SUM(BF64:BG66)</f>
        <v>180</v>
      </c>
      <c r="BG67" s="168"/>
      <c r="BH67" s="33">
        <f>BF67/AV67*100</f>
        <v>100</v>
      </c>
      <c r="BI67" s="147"/>
      <c r="BJ67" s="137"/>
      <c r="BK67" s="157"/>
      <c r="BL67" s="158"/>
      <c r="BM67" s="157"/>
      <c r="BN67" s="158"/>
      <c r="BO67" s="157"/>
      <c r="BP67" s="158"/>
      <c r="BQ67" s="159"/>
      <c r="BR67" s="160"/>
    </row>
    <row r="68" spans="1:70" s="1" customFormat="1" ht="0.75" customHeight="1" thickBot="1">
      <c r="A68" s="318" t="s">
        <v>67</v>
      </c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  <c r="AM68" s="319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  <c r="AY68" s="319"/>
      <c r="AZ68" s="319"/>
      <c r="BA68" s="319"/>
      <c r="BB68" s="319"/>
      <c r="BC68" s="319"/>
      <c r="BD68" s="319"/>
      <c r="BE68" s="319"/>
      <c r="BF68" s="319"/>
      <c r="BG68" s="319"/>
      <c r="BH68" s="319"/>
      <c r="BI68" s="319"/>
      <c r="BJ68" s="319"/>
      <c r="BK68" s="319"/>
      <c r="BL68" s="319"/>
      <c r="BM68" s="319"/>
      <c r="BN68" s="319"/>
      <c r="BO68" s="319"/>
      <c r="BP68" s="319"/>
      <c r="BQ68" s="319"/>
      <c r="BR68" s="320"/>
    </row>
    <row r="69" spans="1:70" s="1" customFormat="1" ht="16.5" hidden="1" thickBot="1">
      <c r="A69" s="8">
        <v>17</v>
      </c>
      <c r="B69" s="9" t="s">
        <v>68</v>
      </c>
      <c r="C69" s="148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36"/>
      <c r="P69" s="137"/>
      <c r="Q69" s="161">
        <f>O69*30</f>
        <v>0</v>
      </c>
      <c r="R69" s="144"/>
      <c r="S69" s="134">
        <f>W69</f>
        <v>0</v>
      </c>
      <c r="T69" s="144"/>
      <c r="U69" s="136"/>
      <c r="V69" s="137"/>
      <c r="W69" s="134">
        <f>Z69+AV69</f>
        <v>0</v>
      </c>
      <c r="X69" s="144"/>
      <c r="Y69" s="49"/>
      <c r="Z69" s="134">
        <f>Y69*30</f>
        <v>0</v>
      </c>
      <c r="AA69" s="144"/>
      <c r="AB69" s="134">
        <f>AD69+AF69+AH69</f>
        <v>0</v>
      </c>
      <c r="AC69" s="144"/>
      <c r="AD69" s="136"/>
      <c r="AE69" s="137"/>
      <c r="AF69" s="136"/>
      <c r="AG69" s="137"/>
      <c r="AH69" s="136"/>
      <c r="AI69" s="137"/>
      <c r="AJ69" s="134">
        <f>Z69-AB69</f>
        <v>0</v>
      </c>
      <c r="AK69" s="144"/>
      <c r="AL69" s="33" t="e">
        <f>AJ69/Z69*100</f>
        <v>#DIV/0!</v>
      </c>
      <c r="AM69" s="147"/>
      <c r="AN69" s="137"/>
      <c r="AO69" s="136"/>
      <c r="AP69" s="137"/>
      <c r="AQ69" s="136"/>
      <c r="AR69" s="137"/>
      <c r="AS69" s="136"/>
      <c r="AT69" s="137"/>
      <c r="AU69" s="49"/>
      <c r="AV69" s="134">
        <f>AU69*30</f>
        <v>0</v>
      </c>
      <c r="AW69" s="144"/>
      <c r="AX69" s="134">
        <f>AZ69+BB69+BD69</f>
        <v>0</v>
      </c>
      <c r="AY69" s="135"/>
      <c r="AZ69" s="136"/>
      <c r="BA69" s="137"/>
      <c r="BB69" s="136"/>
      <c r="BC69" s="137"/>
      <c r="BD69" s="136"/>
      <c r="BE69" s="137"/>
      <c r="BF69" s="134">
        <f>AV69-AX69</f>
        <v>0</v>
      </c>
      <c r="BG69" s="144"/>
      <c r="BH69" s="33" t="e">
        <f>BF69/AV69*100</f>
        <v>#DIV/0!</v>
      </c>
      <c r="BI69" s="147"/>
      <c r="BJ69" s="137"/>
      <c r="BK69" s="136"/>
      <c r="BL69" s="154"/>
      <c r="BM69" s="165"/>
      <c r="BN69" s="166"/>
      <c r="BO69" s="136"/>
      <c r="BP69" s="154"/>
      <c r="BQ69" s="155"/>
      <c r="BR69" s="156"/>
    </row>
    <row r="70" spans="1:70" s="1" customFormat="1" ht="16.5" hidden="1" thickBot="1">
      <c r="A70" s="44"/>
      <c r="B70" s="45"/>
      <c r="C70" s="321" t="s">
        <v>33</v>
      </c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3"/>
      <c r="O70" s="316">
        <f>SUM(O69:P69)</f>
        <v>0</v>
      </c>
      <c r="P70" s="317"/>
      <c r="Q70" s="316">
        <f>SUM(Q69:R69)</f>
        <v>0</v>
      </c>
      <c r="R70" s="317"/>
      <c r="S70" s="316">
        <f>SUM(S69:T69)</f>
        <v>0</v>
      </c>
      <c r="T70" s="317"/>
      <c r="U70" s="316">
        <f>SUM(U69:V69)</f>
        <v>0</v>
      </c>
      <c r="V70" s="317"/>
      <c r="W70" s="316">
        <f>SUM(W69:X69)</f>
        <v>0</v>
      </c>
      <c r="X70" s="317"/>
      <c r="Y70" s="54">
        <f>SUM(Y69:Y69)</f>
        <v>0</v>
      </c>
      <c r="Z70" s="316">
        <f>SUM(Z69:AA69)</f>
        <v>0</v>
      </c>
      <c r="AA70" s="317"/>
      <c r="AB70" s="316">
        <f>SUM(AB69:AC69)</f>
        <v>0</v>
      </c>
      <c r="AC70" s="317"/>
      <c r="AD70" s="316">
        <f>SUM(AD69:AE69)</f>
        <v>0</v>
      </c>
      <c r="AE70" s="317"/>
      <c r="AF70" s="316">
        <f>SUM(AF69:AG69)</f>
        <v>0</v>
      </c>
      <c r="AG70" s="317"/>
      <c r="AH70" s="316">
        <f>SUM(AH69:AI69)</f>
        <v>0</v>
      </c>
      <c r="AI70" s="317"/>
      <c r="AJ70" s="316">
        <f>SUM(AJ69:AK69)</f>
        <v>0</v>
      </c>
      <c r="AK70" s="317"/>
      <c r="AL70" s="55"/>
      <c r="AM70" s="56"/>
      <c r="AN70" s="57"/>
      <c r="AO70" s="330"/>
      <c r="AP70" s="331"/>
      <c r="AQ70" s="330"/>
      <c r="AR70" s="331"/>
      <c r="AS70" s="330"/>
      <c r="AT70" s="331"/>
      <c r="AU70" s="54">
        <f>SUM(AU69:AU69)</f>
        <v>0</v>
      </c>
      <c r="AV70" s="316">
        <f>SUM(AV69:AW69)</f>
        <v>0</v>
      </c>
      <c r="AW70" s="317"/>
      <c r="AX70" s="316">
        <f>SUM(AX69:AY69)</f>
        <v>0</v>
      </c>
      <c r="AY70" s="317"/>
      <c r="AZ70" s="316">
        <f>SUM(AZ69:BA69)</f>
        <v>0</v>
      </c>
      <c r="BA70" s="317"/>
      <c r="BB70" s="316">
        <f>SUM(BB69:BC69)</f>
        <v>0</v>
      </c>
      <c r="BC70" s="317"/>
      <c r="BD70" s="316">
        <f>SUM(BD69:BE69)</f>
        <v>0</v>
      </c>
      <c r="BE70" s="317"/>
      <c r="BF70" s="316">
        <f>SUM(BF69:BG69)</f>
        <v>0</v>
      </c>
      <c r="BG70" s="317"/>
      <c r="BH70" s="42" t="e">
        <f>BF70/AV70*100</f>
        <v>#DIV/0!</v>
      </c>
      <c r="BI70" s="285"/>
      <c r="BJ70" s="284"/>
      <c r="BK70" s="321"/>
      <c r="BL70" s="323"/>
      <c r="BM70" s="321"/>
      <c r="BN70" s="323"/>
      <c r="BO70" s="321"/>
      <c r="BP70" s="323"/>
      <c r="BQ70" s="334"/>
      <c r="BR70" s="335"/>
    </row>
    <row r="71" spans="1:70" s="1" customFormat="1" ht="17.25" customHeight="1" thickBot="1" thickTop="1">
      <c r="A71" s="46"/>
      <c r="B71" s="47"/>
      <c r="C71" s="329" t="s">
        <v>34</v>
      </c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8"/>
      <c r="O71" s="325">
        <f>O54+O62+O67+O70</f>
        <v>60</v>
      </c>
      <c r="P71" s="326"/>
      <c r="Q71" s="325">
        <f>Q54+Q62+Q67+Q70</f>
        <v>1800</v>
      </c>
      <c r="R71" s="326"/>
      <c r="S71" s="325">
        <f>S54+S62+S67+S70</f>
        <v>1800</v>
      </c>
      <c r="T71" s="326"/>
      <c r="U71" s="325">
        <f>U54+U62+U67+U70</f>
        <v>0</v>
      </c>
      <c r="V71" s="326"/>
      <c r="W71" s="325">
        <f>W54+W62+W67+W70</f>
        <v>1800</v>
      </c>
      <c r="X71" s="326"/>
      <c r="Y71" s="59">
        <f>Y70+Y67+Y62+Y54</f>
        <v>27.5</v>
      </c>
      <c r="Z71" s="325">
        <f>Z54+Z62+Z67+Z70</f>
        <v>825</v>
      </c>
      <c r="AA71" s="326"/>
      <c r="AB71" s="325">
        <f>AB54+AB62+AB67+AB70</f>
        <v>320</v>
      </c>
      <c r="AC71" s="326"/>
      <c r="AD71" s="325">
        <f>AD54+AD62+AD67+AD70</f>
        <v>114</v>
      </c>
      <c r="AE71" s="326"/>
      <c r="AF71" s="325">
        <f>AF54+AF62+AF67+AF70</f>
        <v>0</v>
      </c>
      <c r="AG71" s="326"/>
      <c r="AH71" s="325">
        <f>AH54+AH62+AH67+AH70</f>
        <v>206</v>
      </c>
      <c r="AI71" s="326"/>
      <c r="AJ71" s="325">
        <f>AJ54+AJ62+AJ67+AJ70</f>
        <v>505</v>
      </c>
      <c r="AK71" s="326"/>
      <c r="AL71" s="43"/>
      <c r="AM71" s="327"/>
      <c r="AN71" s="328"/>
      <c r="AO71" s="329"/>
      <c r="AP71" s="328"/>
      <c r="AQ71" s="329">
        <v>3</v>
      </c>
      <c r="AR71" s="328"/>
      <c r="AS71" s="329">
        <v>8</v>
      </c>
      <c r="AT71" s="328"/>
      <c r="AU71" s="59">
        <f>AU70+AU67+AU62+AU54</f>
        <v>32.5</v>
      </c>
      <c r="AV71" s="325">
        <f>AV54+AV62+AV67+AV70</f>
        <v>975</v>
      </c>
      <c r="AW71" s="326"/>
      <c r="AX71" s="325">
        <f>AX54+AX62+AX67+AX70</f>
        <v>300</v>
      </c>
      <c r="AY71" s="326"/>
      <c r="AZ71" s="325">
        <f>AZ54+AZ62+AZ67+AZ70</f>
        <v>76</v>
      </c>
      <c r="BA71" s="326"/>
      <c r="BB71" s="325">
        <f>BB54+BB62+BB67+BB70</f>
        <v>0</v>
      </c>
      <c r="BC71" s="326"/>
      <c r="BD71" s="325">
        <f>BD54+BD62+BD67+BD70</f>
        <v>224</v>
      </c>
      <c r="BE71" s="326"/>
      <c r="BF71" s="325">
        <f>BF54+BF62+BF67+BF70</f>
        <v>675</v>
      </c>
      <c r="BG71" s="326"/>
      <c r="BH71" s="43"/>
      <c r="BI71" s="327"/>
      <c r="BJ71" s="328"/>
      <c r="BK71" s="329"/>
      <c r="BL71" s="328"/>
      <c r="BM71" s="329">
        <v>4</v>
      </c>
      <c r="BN71" s="328"/>
      <c r="BO71" s="329">
        <v>5</v>
      </c>
      <c r="BP71" s="328"/>
      <c r="BQ71" s="332"/>
      <c r="BR71" s="333"/>
    </row>
    <row r="72" spans="1:70" s="1" customFormat="1" ht="16.5" customHeight="1" hidden="1" thickBot="1">
      <c r="A72" s="301" t="s">
        <v>63</v>
      </c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02"/>
      <c r="BI72" s="302"/>
      <c r="BJ72" s="302"/>
      <c r="BK72" s="302"/>
      <c r="BL72" s="302"/>
      <c r="BM72" s="302"/>
      <c r="BN72" s="302"/>
      <c r="BO72" s="302"/>
      <c r="BP72" s="302"/>
      <c r="BQ72" s="302"/>
      <c r="BR72" s="303"/>
    </row>
    <row r="73" spans="1:70" s="1" customFormat="1" ht="25.5" customHeight="1" hidden="1">
      <c r="A73" s="91">
        <v>1</v>
      </c>
      <c r="B73" s="92"/>
      <c r="C73" s="277" t="s">
        <v>90</v>
      </c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340"/>
      <c r="P73" s="341"/>
      <c r="Q73" s="352">
        <f>O73*30</f>
        <v>0</v>
      </c>
      <c r="R73" s="341"/>
      <c r="S73" s="340">
        <f>W73</f>
        <v>0</v>
      </c>
      <c r="T73" s="341"/>
      <c r="U73" s="340"/>
      <c r="V73" s="341"/>
      <c r="W73" s="340">
        <f>Z73+AV73</f>
        <v>0</v>
      </c>
      <c r="X73" s="341"/>
      <c r="Y73" s="93"/>
      <c r="Z73" s="340">
        <f>Y73*30</f>
        <v>0</v>
      </c>
      <c r="AA73" s="341"/>
      <c r="AB73" s="340">
        <f>AD73+AF73+AH73</f>
        <v>48</v>
      </c>
      <c r="AC73" s="341"/>
      <c r="AD73" s="340"/>
      <c r="AE73" s="341"/>
      <c r="AF73" s="340"/>
      <c r="AG73" s="341"/>
      <c r="AH73" s="340">
        <v>48</v>
      </c>
      <c r="AI73" s="341"/>
      <c r="AJ73" s="340">
        <f>Z73-AB73</f>
        <v>-48</v>
      </c>
      <c r="AK73" s="341"/>
      <c r="AL73" s="33" t="e">
        <f>AJ73/Z73*100</f>
        <v>#DIV/0!</v>
      </c>
      <c r="AM73" s="147"/>
      <c r="AN73" s="137"/>
      <c r="AO73" s="136"/>
      <c r="AP73" s="137"/>
      <c r="AQ73" s="136"/>
      <c r="AR73" s="137"/>
      <c r="AS73" s="136"/>
      <c r="AT73" s="137"/>
      <c r="AU73" s="93"/>
      <c r="AV73" s="340">
        <f>AU73*30</f>
        <v>0</v>
      </c>
      <c r="AW73" s="341"/>
      <c r="AX73" s="340">
        <f>AZ73+BB73+BD73</f>
        <v>48</v>
      </c>
      <c r="AY73" s="348"/>
      <c r="AZ73" s="340"/>
      <c r="BA73" s="341"/>
      <c r="BB73" s="340"/>
      <c r="BC73" s="341"/>
      <c r="BD73" s="340">
        <v>48</v>
      </c>
      <c r="BE73" s="341"/>
      <c r="BF73" s="340">
        <f>AV73-AX73</f>
        <v>-48</v>
      </c>
      <c r="BG73" s="341"/>
      <c r="BH73" s="33" t="e">
        <f>BF73/AV73*100</f>
        <v>#DIV/0!</v>
      </c>
      <c r="BI73" s="147"/>
      <c r="BJ73" s="137"/>
      <c r="BK73" s="136"/>
      <c r="BL73" s="154"/>
      <c r="BM73" s="165"/>
      <c r="BN73" s="166"/>
      <c r="BO73" s="136"/>
      <c r="BP73" s="154"/>
      <c r="BQ73" s="155"/>
      <c r="BR73" s="156"/>
    </row>
    <row r="74" spans="1:70" s="1" customFormat="1" ht="15.75" hidden="1">
      <c r="A74" s="8">
        <v>2</v>
      </c>
      <c r="B74" s="9"/>
      <c r="C74" s="148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36"/>
      <c r="P74" s="137"/>
      <c r="Q74" s="161">
        <f>O74*30</f>
        <v>0</v>
      </c>
      <c r="R74" s="144"/>
      <c r="S74" s="134">
        <f>W74</f>
        <v>0</v>
      </c>
      <c r="T74" s="144"/>
      <c r="U74" s="136"/>
      <c r="V74" s="137"/>
      <c r="W74" s="134">
        <f>Z74+AV74</f>
        <v>0</v>
      </c>
      <c r="X74" s="144"/>
      <c r="Y74" s="49"/>
      <c r="Z74" s="134">
        <f>Y74*30</f>
        <v>0</v>
      </c>
      <c r="AA74" s="144"/>
      <c r="AB74" s="134">
        <f>AD74+AF74+AH74</f>
        <v>0</v>
      </c>
      <c r="AC74" s="144"/>
      <c r="AD74" s="136"/>
      <c r="AE74" s="137"/>
      <c r="AF74" s="136"/>
      <c r="AG74" s="137"/>
      <c r="AH74" s="136"/>
      <c r="AI74" s="137"/>
      <c r="AJ74" s="134">
        <f>Z74-AB74</f>
        <v>0</v>
      </c>
      <c r="AK74" s="144"/>
      <c r="AL74" s="33" t="e">
        <f>AJ74/Z74*100</f>
        <v>#DIV/0!</v>
      </c>
      <c r="AM74" s="147"/>
      <c r="AN74" s="137"/>
      <c r="AO74" s="136"/>
      <c r="AP74" s="137"/>
      <c r="AQ74" s="346"/>
      <c r="AR74" s="347"/>
      <c r="AS74" s="346"/>
      <c r="AT74" s="347"/>
      <c r="AU74" s="49"/>
      <c r="AV74" s="134">
        <f>AU74*30</f>
        <v>0</v>
      </c>
      <c r="AW74" s="144"/>
      <c r="AX74" s="134">
        <f>AZ74+BB74+BD74</f>
        <v>0</v>
      </c>
      <c r="AY74" s="135"/>
      <c r="AZ74" s="136"/>
      <c r="BA74" s="137"/>
      <c r="BB74" s="136"/>
      <c r="BC74" s="137"/>
      <c r="BD74" s="136"/>
      <c r="BE74" s="137"/>
      <c r="BF74" s="134">
        <f>AV74-AX74</f>
        <v>0</v>
      </c>
      <c r="BG74" s="144"/>
      <c r="BH74" s="33" t="e">
        <f>BF74/AV74*100</f>
        <v>#DIV/0!</v>
      </c>
      <c r="BI74" s="147"/>
      <c r="BJ74" s="137"/>
      <c r="BK74" s="136"/>
      <c r="BL74" s="154"/>
      <c r="BM74" s="349"/>
      <c r="BN74" s="350"/>
      <c r="BO74" s="346"/>
      <c r="BP74" s="351"/>
      <c r="BQ74" s="155"/>
      <c r="BR74" s="156"/>
    </row>
    <row r="75" spans="1:70" s="12" customFormat="1" ht="16.5" thickBot="1">
      <c r="A75" s="23"/>
      <c r="B75" s="24"/>
      <c r="C75" s="20"/>
      <c r="D75" s="20"/>
      <c r="E75" s="20"/>
      <c r="F75" s="20"/>
      <c r="G75" s="20"/>
      <c r="H75" s="20"/>
      <c r="I75" s="20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336" t="s">
        <v>35</v>
      </c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23"/>
      <c r="AL75" s="20"/>
      <c r="AM75" s="23"/>
      <c r="AN75" s="23"/>
      <c r="AO75" s="23"/>
      <c r="AP75" s="23"/>
      <c r="AQ75" s="23"/>
      <c r="AR75" s="23"/>
      <c r="AS75" s="23"/>
      <c r="AT75" s="23"/>
      <c r="AU75" s="38"/>
      <c r="AV75" s="23"/>
      <c r="AW75" s="23"/>
      <c r="AX75" s="23"/>
      <c r="AY75" s="23"/>
      <c r="AZ75" s="23"/>
      <c r="BA75" s="324" t="s">
        <v>62</v>
      </c>
      <c r="BB75" s="324"/>
      <c r="BC75" s="324"/>
      <c r="BD75" s="324"/>
      <c r="BE75" s="324"/>
      <c r="BF75" s="324"/>
      <c r="BG75" s="324"/>
      <c r="BH75" s="324"/>
      <c r="BI75" s="324"/>
      <c r="BJ75" s="324"/>
      <c r="BK75" s="324"/>
      <c r="BL75" s="324"/>
      <c r="BM75" s="20"/>
      <c r="BN75" s="20"/>
      <c r="BO75" s="20"/>
      <c r="BP75" s="23"/>
      <c r="BQ75" s="23"/>
      <c r="BR75" s="23"/>
    </row>
    <row r="76" spans="1:70" s="12" customFormat="1" ht="32.25" customHeight="1" thickBot="1">
      <c r="A76" s="23"/>
      <c r="B76" s="24"/>
      <c r="C76" s="20"/>
      <c r="D76" s="20"/>
      <c r="E76" s="20"/>
      <c r="F76" s="20"/>
      <c r="G76" s="65" t="s">
        <v>14</v>
      </c>
      <c r="H76" s="172" t="s">
        <v>36</v>
      </c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4"/>
      <c r="AH76" s="172" t="s">
        <v>60</v>
      </c>
      <c r="AI76" s="173"/>
      <c r="AJ76" s="173"/>
      <c r="AK76" s="174"/>
      <c r="AL76" s="172" t="s">
        <v>61</v>
      </c>
      <c r="AM76" s="173"/>
      <c r="AN76" s="173"/>
      <c r="AO76" s="173"/>
      <c r="AP76" s="174"/>
      <c r="AQ76" s="172" t="s">
        <v>37</v>
      </c>
      <c r="AR76" s="173"/>
      <c r="AS76" s="173"/>
      <c r="AT76" s="173"/>
      <c r="AU76" s="173"/>
      <c r="AV76" s="173"/>
      <c r="AW76" s="173"/>
      <c r="AX76" s="173"/>
      <c r="AY76" s="174"/>
      <c r="AZ76" s="20"/>
      <c r="BA76" s="162" t="s">
        <v>38</v>
      </c>
      <c r="BB76" s="163"/>
      <c r="BC76" s="163"/>
      <c r="BD76" s="163"/>
      <c r="BE76" s="163"/>
      <c r="BF76" s="163"/>
      <c r="BG76" s="163"/>
      <c r="BH76" s="163"/>
      <c r="BI76" s="163"/>
      <c r="BJ76" s="164"/>
      <c r="BK76" s="162" t="s">
        <v>39</v>
      </c>
      <c r="BL76" s="163"/>
      <c r="BM76" s="163"/>
      <c r="BN76" s="163"/>
      <c r="BO76" s="163"/>
      <c r="BP76" s="163"/>
      <c r="BQ76" s="164"/>
      <c r="BR76" s="26"/>
    </row>
    <row r="77" spans="1:70" s="12" customFormat="1" ht="16.5" thickBot="1">
      <c r="A77" s="23"/>
      <c r="B77" s="24"/>
      <c r="C77" s="20"/>
      <c r="D77" s="20"/>
      <c r="E77" s="20"/>
      <c r="F77" s="20"/>
      <c r="G77" s="25" t="s">
        <v>56</v>
      </c>
      <c r="H77" s="342" t="s">
        <v>40</v>
      </c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4"/>
      <c r="AH77" s="337">
        <v>4</v>
      </c>
      <c r="AI77" s="338"/>
      <c r="AJ77" s="338"/>
      <c r="AK77" s="339"/>
      <c r="AL77" s="337">
        <v>180</v>
      </c>
      <c r="AM77" s="338"/>
      <c r="AN77" s="338"/>
      <c r="AO77" s="338"/>
      <c r="AP77" s="339"/>
      <c r="AQ77" s="337" t="s">
        <v>32</v>
      </c>
      <c r="AR77" s="338"/>
      <c r="AS77" s="338"/>
      <c r="AT77" s="338"/>
      <c r="AU77" s="338"/>
      <c r="AV77" s="338"/>
      <c r="AW77" s="338"/>
      <c r="AX77" s="338"/>
      <c r="AY77" s="339"/>
      <c r="AZ77" s="24"/>
      <c r="BA77" s="169"/>
      <c r="BB77" s="170"/>
      <c r="BC77" s="170"/>
      <c r="BD77" s="170"/>
      <c r="BE77" s="170"/>
      <c r="BF77" s="170"/>
      <c r="BG77" s="170"/>
      <c r="BH77" s="170"/>
      <c r="BI77" s="170"/>
      <c r="BJ77" s="171"/>
      <c r="BK77" s="169"/>
      <c r="BL77" s="170"/>
      <c r="BM77" s="170"/>
      <c r="BN77" s="170"/>
      <c r="BO77" s="170"/>
      <c r="BP77" s="170"/>
      <c r="BQ77" s="171"/>
      <c r="BR77" s="23"/>
    </row>
    <row r="78" spans="1:70" s="12" customFormat="1" ht="16.5" thickBot="1">
      <c r="A78" s="23"/>
      <c r="B78" s="24"/>
      <c r="C78" s="20"/>
      <c r="D78" s="20"/>
      <c r="E78" s="20"/>
      <c r="F78" s="20"/>
      <c r="G78" s="25"/>
      <c r="H78" s="169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1"/>
      <c r="AH78" s="337"/>
      <c r="AI78" s="338"/>
      <c r="AJ78" s="338"/>
      <c r="AK78" s="339"/>
      <c r="AL78" s="337"/>
      <c r="AM78" s="338"/>
      <c r="AN78" s="338"/>
      <c r="AO78" s="338"/>
      <c r="AP78" s="339"/>
      <c r="AQ78" s="337"/>
      <c r="AR78" s="338"/>
      <c r="AS78" s="338"/>
      <c r="AT78" s="338"/>
      <c r="AU78" s="338"/>
      <c r="AV78" s="338"/>
      <c r="AW78" s="338"/>
      <c r="AX78" s="338"/>
      <c r="AY78" s="339"/>
      <c r="AZ78" s="24"/>
      <c r="BA78" s="169"/>
      <c r="BB78" s="170"/>
      <c r="BC78" s="170"/>
      <c r="BD78" s="170"/>
      <c r="BE78" s="170"/>
      <c r="BF78" s="170"/>
      <c r="BG78" s="170"/>
      <c r="BH78" s="170"/>
      <c r="BI78" s="170"/>
      <c r="BJ78" s="171"/>
      <c r="BK78" s="169"/>
      <c r="BL78" s="170"/>
      <c r="BM78" s="170"/>
      <c r="BN78" s="170"/>
      <c r="BO78" s="170"/>
      <c r="BP78" s="170"/>
      <c r="BQ78" s="171"/>
      <c r="BR78" s="23"/>
    </row>
    <row r="79" spans="1:70" s="12" customFormat="1" ht="16.5" thickBot="1">
      <c r="A79" s="23"/>
      <c r="B79" s="23"/>
      <c r="C79" s="23"/>
      <c r="D79" s="23"/>
      <c r="E79" s="23"/>
      <c r="F79" s="23"/>
      <c r="G79" s="25"/>
      <c r="H79" s="169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1"/>
      <c r="AH79" s="337"/>
      <c r="AI79" s="338"/>
      <c r="AJ79" s="338"/>
      <c r="AK79" s="339"/>
      <c r="AL79" s="337"/>
      <c r="AM79" s="338"/>
      <c r="AN79" s="338"/>
      <c r="AO79" s="338"/>
      <c r="AP79" s="339"/>
      <c r="AQ79" s="337"/>
      <c r="AR79" s="338"/>
      <c r="AS79" s="338"/>
      <c r="AT79" s="338"/>
      <c r="AU79" s="338"/>
      <c r="AV79" s="338"/>
      <c r="AW79" s="338"/>
      <c r="AX79" s="338"/>
      <c r="AY79" s="339"/>
      <c r="AZ79" s="24"/>
      <c r="BA79" s="169"/>
      <c r="BB79" s="170"/>
      <c r="BC79" s="170"/>
      <c r="BD79" s="170"/>
      <c r="BE79" s="170"/>
      <c r="BF79" s="170"/>
      <c r="BG79" s="170"/>
      <c r="BH79" s="170"/>
      <c r="BI79" s="170"/>
      <c r="BJ79" s="171"/>
      <c r="BK79" s="169"/>
      <c r="BL79" s="170"/>
      <c r="BM79" s="170"/>
      <c r="BN79" s="170"/>
      <c r="BO79" s="170"/>
      <c r="BP79" s="170"/>
      <c r="BQ79" s="171"/>
      <c r="BR79" s="23"/>
    </row>
    <row r="80" spans="1:70" s="12" customFormat="1" ht="25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38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1"/>
      <c r="AM80" s="23"/>
      <c r="AN80" s="23"/>
      <c r="AO80" s="23"/>
      <c r="AP80" s="23"/>
      <c r="AQ80" s="23"/>
      <c r="AR80" s="23"/>
      <c r="AS80" s="23"/>
      <c r="AT80" s="23"/>
      <c r="AU80" s="38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1"/>
      <c r="BI80" s="23"/>
      <c r="BJ80" s="23"/>
      <c r="BK80" s="23"/>
      <c r="BL80" s="23"/>
      <c r="BM80" s="23"/>
      <c r="BN80" s="23"/>
      <c r="BO80" s="23"/>
      <c r="BP80" s="23"/>
      <c r="BQ80" s="23"/>
      <c r="BR80" s="23"/>
    </row>
    <row r="81" spans="1:70" s="12" customFormat="1" ht="30.75" customHeight="1">
      <c r="A81" s="23"/>
      <c r="B81" s="23"/>
      <c r="C81" s="23"/>
      <c r="D81" s="23"/>
      <c r="E81" s="23"/>
      <c r="F81" s="23"/>
      <c r="G81" s="356" t="s">
        <v>130</v>
      </c>
      <c r="H81" s="357"/>
      <c r="I81" s="357"/>
      <c r="J81" s="357"/>
      <c r="K81" s="357"/>
      <c r="L81" s="357"/>
      <c r="M81" s="357"/>
      <c r="N81" s="357"/>
      <c r="O81" s="357"/>
      <c r="P81" s="357"/>
      <c r="Q81" s="358"/>
      <c r="R81" s="23"/>
      <c r="S81" s="23"/>
      <c r="T81" s="23"/>
      <c r="U81" s="23"/>
      <c r="V81" s="23"/>
      <c r="W81" s="23"/>
      <c r="X81" s="23"/>
      <c r="Y81" s="38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1"/>
      <c r="AM81" s="23"/>
      <c r="AN81" s="23"/>
      <c r="AO81" s="23"/>
      <c r="AP81" s="23"/>
      <c r="AQ81" s="23"/>
      <c r="AR81" s="23"/>
      <c r="AS81" s="23"/>
      <c r="AT81" s="23"/>
      <c r="AU81" s="38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1"/>
      <c r="BI81" s="23"/>
      <c r="BJ81" s="23"/>
      <c r="BK81" s="23"/>
      <c r="BL81" s="23"/>
      <c r="BM81" s="23"/>
      <c r="BN81" s="23"/>
      <c r="BO81" s="23"/>
      <c r="BP81" s="23"/>
      <c r="BQ81" s="23"/>
      <c r="BR81" s="23"/>
    </row>
    <row r="82" spans="1:70" s="12" customFormat="1" ht="24" customHeight="1">
      <c r="A82" s="23"/>
      <c r="B82" s="132"/>
      <c r="C82" s="132"/>
      <c r="D82" s="132"/>
      <c r="E82" s="132"/>
      <c r="F82" s="132"/>
      <c r="G82" s="359" t="s">
        <v>127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1"/>
      <c r="R82" s="132"/>
      <c r="S82" s="132"/>
      <c r="T82" s="132"/>
      <c r="U82" s="132"/>
      <c r="V82" s="23"/>
      <c r="W82" s="23"/>
      <c r="X82" s="23"/>
      <c r="Y82" s="38"/>
      <c r="Z82" s="23"/>
      <c r="AA82" s="23"/>
      <c r="AB82" s="23"/>
      <c r="AC82" s="23"/>
      <c r="AD82" s="345" t="s">
        <v>124</v>
      </c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  <c r="AP82" s="345"/>
      <c r="AQ82" s="345"/>
      <c r="AR82" s="345"/>
      <c r="AS82" s="345"/>
      <c r="AT82" s="345"/>
      <c r="AU82" s="345"/>
      <c r="AV82" s="345"/>
      <c r="AW82" s="345"/>
      <c r="AX82" s="345"/>
      <c r="AY82" s="345"/>
      <c r="AZ82" s="345"/>
      <c r="BA82" s="345"/>
      <c r="BB82" s="345"/>
      <c r="BC82" s="345"/>
      <c r="BD82" s="345"/>
      <c r="BE82" s="345"/>
      <c r="BF82" s="345"/>
      <c r="BG82" s="345"/>
      <c r="BH82" s="345"/>
      <c r="BI82" s="345"/>
      <c r="BJ82" s="345"/>
      <c r="BK82" s="345"/>
      <c r="BL82" s="345"/>
      <c r="BM82" s="345"/>
      <c r="BN82" s="345"/>
      <c r="BO82" s="345"/>
      <c r="BP82" s="345"/>
      <c r="BQ82" s="23"/>
      <c r="BR82" s="23"/>
    </row>
    <row r="83" spans="1:70" s="12" customFormat="1" ht="21" customHeight="1">
      <c r="A83" s="23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23"/>
      <c r="W83" s="23"/>
      <c r="X83" s="23"/>
      <c r="Y83" s="38"/>
      <c r="Z83" s="23"/>
      <c r="AA83" s="23"/>
      <c r="AB83" s="23"/>
      <c r="AC83" s="23"/>
      <c r="AD83" s="345" t="s">
        <v>125</v>
      </c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45"/>
      <c r="AP83" s="345"/>
      <c r="AQ83" s="345"/>
      <c r="AR83" s="345"/>
      <c r="AS83" s="345"/>
      <c r="AT83" s="345"/>
      <c r="AU83" s="345"/>
      <c r="AV83" s="345"/>
      <c r="AW83" s="345"/>
      <c r="AX83" s="345"/>
      <c r="AY83" s="345"/>
      <c r="AZ83" s="345"/>
      <c r="BA83" s="345"/>
      <c r="BB83" s="345"/>
      <c r="BC83" s="345"/>
      <c r="BD83" s="345"/>
      <c r="BE83" s="345"/>
      <c r="BF83" s="345"/>
      <c r="BG83" s="345"/>
      <c r="BH83" s="345"/>
      <c r="BI83" s="345"/>
      <c r="BJ83" s="345"/>
      <c r="BK83" s="345"/>
      <c r="BL83" s="345"/>
      <c r="BM83" s="345"/>
      <c r="BN83" s="345"/>
      <c r="BO83" s="345"/>
      <c r="BP83" s="23"/>
      <c r="BQ83" s="23"/>
      <c r="BR83" s="23"/>
    </row>
    <row r="84" spans="1:75" s="108" customFormat="1" ht="22.5" customHeight="1">
      <c r="A84" s="151"/>
      <c r="B84" s="151"/>
      <c r="C84" s="152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33"/>
      <c r="O84" s="133"/>
      <c r="P84" s="133"/>
      <c r="Q84" s="133"/>
      <c r="R84" s="133"/>
      <c r="S84" s="133"/>
      <c r="T84" s="151"/>
      <c r="U84" s="151"/>
      <c r="V84" s="133"/>
      <c r="W84" s="133"/>
      <c r="X84" s="133"/>
      <c r="Y84" s="133"/>
      <c r="Z84" s="151"/>
      <c r="AA84" s="151"/>
      <c r="AB84" s="133"/>
      <c r="AC84" s="133"/>
      <c r="AD84" s="345" t="s">
        <v>126</v>
      </c>
      <c r="AE84" s="345"/>
      <c r="AF84" s="345"/>
      <c r="AG84" s="345"/>
      <c r="AH84" s="345"/>
      <c r="AI84" s="345"/>
      <c r="AJ84" s="345"/>
      <c r="AK84" s="345"/>
      <c r="AL84" s="345"/>
      <c r="AM84" s="345"/>
      <c r="AN84" s="345"/>
      <c r="AO84" s="345"/>
      <c r="AP84" s="345"/>
      <c r="AQ84" s="345"/>
      <c r="AR84" s="345"/>
      <c r="AS84" s="345"/>
      <c r="AT84" s="345"/>
      <c r="AU84" s="345"/>
      <c r="AV84" s="345"/>
      <c r="AW84" s="345"/>
      <c r="AX84" s="345"/>
      <c r="AY84" s="345"/>
      <c r="AZ84" s="345"/>
      <c r="BA84" s="345"/>
      <c r="BB84" s="345"/>
      <c r="BC84" s="345"/>
      <c r="BD84" s="345"/>
      <c r="BE84" s="345"/>
      <c r="BF84" s="345"/>
      <c r="BG84" s="345"/>
      <c r="BH84" s="345"/>
      <c r="BI84" s="345"/>
      <c r="BJ84" s="345"/>
      <c r="BK84" s="345"/>
      <c r="BL84" s="345"/>
      <c r="BM84" s="23"/>
      <c r="BN84" s="23"/>
      <c r="BO84" s="23"/>
      <c r="BP84" s="23"/>
      <c r="BQ84" s="111"/>
      <c r="BR84" s="111"/>
      <c r="BS84" s="111"/>
      <c r="BT84" s="111"/>
      <c r="BU84" s="111"/>
      <c r="BV84" s="111"/>
      <c r="BW84" s="111"/>
    </row>
    <row r="85" spans="1:70" s="12" customFormat="1" ht="29.25" customHeight="1">
      <c r="A85" s="23"/>
      <c r="B85" s="355" t="s">
        <v>104</v>
      </c>
      <c r="C85" s="355"/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23"/>
      <c r="W85" s="23"/>
      <c r="X85" s="23"/>
      <c r="Y85" s="38"/>
      <c r="Z85" s="23"/>
      <c r="AA85" s="23"/>
      <c r="AB85" s="23"/>
      <c r="AC85" s="23"/>
      <c r="AD85" s="58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</row>
    <row r="86" spans="1:70" s="12" customFormat="1" ht="15.75" hidden="1">
      <c r="A86" s="23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23"/>
      <c r="W86" s="23"/>
      <c r="X86" s="23"/>
      <c r="Y86" s="38"/>
      <c r="Z86" s="23"/>
      <c r="AA86" s="23"/>
      <c r="AB86" s="23"/>
      <c r="AC86" s="23"/>
      <c r="AD86" s="58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</row>
    <row r="87" spans="1:70" s="12" customFormat="1" ht="15.75" hidden="1">
      <c r="A87" s="23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23"/>
      <c r="W87" s="23"/>
      <c r="X87" s="23"/>
      <c r="Y87" s="38"/>
      <c r="Z87" s="23"/>
      <c r="AA87" s="23"/>
      <c r="AB87" s="23"/>
      <c r="AC87" s="23"/>
      <c r="AD87" s="58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</row>
    <row r="88" spans="1:70" s="12" customFormat="1" ht="15.75" hidden="1">
      <c r="A88" s="23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23"/>
      <c r="W88" s="23"/>
      <c r="X88" s="23"/>
      <c r="Y88" s="38"/>
      <c r="Z88" s="23"/>
      <c r="AA88" s="23"/>
      <c r="AB88" s="23"/>
      <c r="AC88" s="23"/>
      <c r="AD88" s="58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</row>
  </sheetData>
  <sheetProtection/>
  <mergeCells count="952">
    <mergeCell ref="B85:U85"/>
    <mergeCell ref="G81:Q81"/>
    <mergeCell ref="G82:Q82"/>
    <mergeCell ref="BK58:BL58"/>
    <mergeCell ref="AD83:BO83"/>
    <mergeCell ref="AD84:BL84"/>
    <mergeCell ref="AX58:AY58"/>
    <mergeCell ref="AM58:AN58"/>
    <mergeCell ref="AO58:AP58"/>
    <mergeCell ref="AQ58:AR58"/>
    <mergeCell ref="AE20:AP20"/>
    <mergeCell ref="AM45:AN45"/>
    <mergeCell ref="AH45:AI45"/>
    <mergeCell ref="AF46:AG46"/>
    <mergeCell ref="AJ45:AK45"/>
    <mergeCell ref="AN30:AN31"/>
    <mergeCell ref="AJ30:AJ31"/>
    <mergeCell ref="AM44:AN44"/>
    <mergeCell ref="AO44:AP44"/>
    <mergeCell ref="AO43:AP43"/>
    <mergeCell ref="BK30:BK31"/>
    <mergeCell ref="BL30:BL31"/>
    <mergeCell ref="AM46:AN46"/>
    <mergeCell ref="AO46:AP46"/>
    <mergeCell ref="AQ46:AR46"/>
    <mergeCell ref="AS46:AT46"/>
    <mergeCell ref="AV46:AW46"/>
    <mergeCell ref="AZ45:BA45"/>
    <mergeCell ref="BB45:BC45"/>
    <mergeCell ref="BD45:BE45"/>
    <mergeCell ref="AH57:AI57"/>
    <mergeCell ref="AJ57:AK57"/>
    <mergeCell ref="Q58:R58"/>
    <mergeCell ref="S58:T58"/>
    <mergeCell ref="U58:V58"/>
    <mergeCell ref="BM58:BN58"/>
    <mergeCell ref="AJ58:AK58"/>
    <mergeCell ref="AF58:AG58"/>
    <mergeCell ref="AH58:AI58"/>
    <mergeCell ref="BQ58:BR58"/>
    <mergeCell ref="AZ58:BA58"/>
    <mergeCell ref="BB58:BC58"/>
    <mergeCell ref="BD58:BE58"/>
    <mergeCell ref="BF58:BG58"/>
    <mergeCell ref="BI58:BJ58"/>
    <mergeCell ref="BO58:BP58"/>
    <mergeCell ref="BO46:BP46"/>
    <mergeCell ref="AD53:AE53"/>
    <mergeCell ref="AD49:AE49"/>
    <mergeCell ref="AB58:AC58"/>
    <mergeCell ref="AD58:AE58"/>
    <mergeCell ref="AB57:AC57"/>
    <mergeCell ref="AX46:AY46"/>
    <mergeCell ref="AJ46:AK46"/>
    <mergeCell ref="AH46:AI46"/>
    <mergeCell ref="AX53:AY53"/>
    <mergeCell ref="BQ46:BR46"/>
    <mergeCell ref="BB46:BC46"/>
    <mergeCell ref="BD46:BE46"/>
    <mergeCell ref="BF46:BG46"/>
    <mergeCell ref="BI46:BJ46"/>
    <mergeCell ref="O46:P46"/>
    <mergeCell ref="Q46:R46"/>
    <mergeCell ref="S46:T46"/>
    <mergeCell ref="U46:V46"/>
    <mergeCell ref="Z46:AA46"/>
    <mergeCell ref="AV45:AW45"/>
    <mergeCell ref="AD45:AE45"/>
    <mergeCell ref="AB46:AC46"/>
    <mergeCell ref="AD46:AE46"/>
    <mergeCell ref="AO45:AP45"/>
    <mergeCell ref="AQ45:AR45"/>
    <mergeCell ref="AS45:AT45"/>
    <mergeCell ref="C45:N45"/>
    <mergeCell ref="O45:P45"/>
    <mergeCell ref="Q45:R45"/>
    <mergeCell ref="S45:T45"/>
    <mergeCell ref="AF45:AG45"/>
    <mergeCell ref="AB74:AC74"/>
    <mergeCell ref="AD74:AE74"/>
    <mergeCell ref="AF74:AG74"/>
    <mergeCell ref="S74:T74"/>
    <mergeCell ref="U74:V74"/>
    <mergeCell ref="W58:X58"/>
    <mergeCell ref="Z58:AA58"/>
    <mergeCell ref="Z60:AA60"/>
    <mergeCell ref="AB45:AC45"/>
    <mergeCell ref="W73:X73"/>
    <mergeCell ref="Z73:AA73"/>
    <mergeCell ref="AB53:AC53"/>
    <mergeCell ref="W46:X46"/>
    <mergeCell ref="W45:X45"/>
    <mergeCell ref="W53:X53"/>
    <mergeCell ref="R30:R31"/>
    <mergeCell ref="AA30:AA31"/>
    <mergeCell ref="AB30:AB31"/>
    <mergeCell ref="AC30:AC31"/>
    <mergeCell ref="V30:V31"/>
    <mergeCell ref="X30:X31"/>
    <mergeCell ref="Y30:Y31"/>
    <mergeCell ref="Z50:AA50"/>
    <mergeCell ref="Z45:AA45"/>
    <mergeCell ref="AF73:AG73"/>
    <mergeCell ref="AH73:AI73"/>
    <mergeCell ref="AJ73:AK73"/>
    <mergeCell ref="AM53:AN53"/>
    <mergeCell ref="AH52:AI52"/>
    <mergeCell ref="A72:BR72"/>
    <mergeCell ref="O73:P73"/>
    <mergeCell ref="Q73:R73"/>
    <mergeCell ref="BI53:BJ53"/>
    <mergeCell ref="U73:V73"/>
    <mergeCell ref="BO74:BP74"/>
    <mergeCell ref="C74:N74"/>
    <mergeCell ref="O74:P74"/>
    <mergeCell ref="Q74:R74"/>
    <mergeCell ref="AV74:AW74"/>
    <mergeCell ref="AX74:AY74"/>
    <mergeCell ref="W74:X74"/>
    <mergeCell ref="BF74:BG74"/>
    <mergeCell ref="BI74:BJ74"/>
    <mergeCell ref="AS73:AT73"/>
    <mergeCell ref="BM74:BN74"/>
    <mergeCell ref="AO74:AP74"/>
    <mergeCell ref="AQ74:AR74"/>
    <mergeCell ref="AO73:AP73"/>
    <mergeCell ref="AQ73:AR73"/>
    <mergeCell ref="AH74:AI74"/>
    <mergeCell ref="AJ74:AK74"/>
    <mergeCell ref="AM74:AN74"/>
    <mergeCell ref="BK73:BL73"/>
    <mergeCell ref="BM73:BN73"/>
    <mergeCell ref="BI73:BJ73"/>
    <mergeCell ref="AV73:AW73"/>
    <mergeCell ref="AX73:AY73"/>
    <mergeCell ref="AZ73:BA73"/>
    <mergeCell ref="BB73:BC73"/>
    <mergeCell ref="BQ73:BR73"/>
    <mergeCell ref="AS74:AT74"/>
    <mergeCell ref="BQ74:BR74"/>
    <mergeCell ref="AZ74:BA74"/>
    <mergeCell ref="BB74:BC74"/>
    <mergeCell ref="BD74:BE74"/>
    <mergeCell ref="BK74:BL74"/>
    <mergeCell ref="BD73:BE73"/>
    <mergeCell ref="BF73:BG73"/>
    <mergeCell ref="BO73:BP73"/>
    <mergeCell ref="BD30:BD31"/>
    <mergeCell ref="AZ53:BA53"/>
    <mergeCell ref="AM52:AN52"/>
    <mergeCell ref="AO52:AP52"/>
    <mergeCell ref="AO53:AP53"/>
    <mergeCell ref="AV51:AW51"/>
    <mergeCell ref="AS51:AT51"/>
    <mergeCell ref="BD51:BE51"/>
    <mergeCell ref="BD52:BE52"/>
    <mergeCell ref="BB53:BC53"/>
    <mergeCell ref="Z52:AA52"/>
    <mergeCell ref="AB52:AC52"/>
    <mergeCell ref="AF52:AG52"/>
    <mergeCell ref="AD52:AE52"/>
    <mergeCell ref="AV52:AW52"/>
    <mergeCell ref="Z53:AA53"/>
    <mergeCell ref="AH53:AI53"/>
    <mergeCell ref="AV53:AW53"/>
    <mergeCell ref="BB52:BC52"/>
    <mergeCell ref="AX52:AY52"/>
    <mergeCell ref="AS52:AT52"/>
    <mergeCell ref="AQ52:AR52"/>
    <mergeCell ref="BF52:BG52"/>
    <mergeCell ref="AD51:AE51"/>
    <mergeCell ref="AQ51:AR51"/>
    <mergeCell ref="AZ52:BA52"/>
    <mergeCell ref="AQ53:AR53"/>
    <mergeCell ref="BQ53:BR53"/>
    <mergeCell ref="BD53:BE53"/>
    <mergeCell ref="BE30:BE31"/>
    <mergeCell ref="BF30:BF31"/>
    <mergeCell ref="BQ52:BR52"/>
    <mergeCell ref="BK51:BL51"/>
    <mergeCell ref="BF51:BG51"/>
    <mergeCell ref="BF53:BG53"/>
    <mergeCell ref="BK53:BL53"/>
    <mergeCell ref="BK52:BL52"/>
    <mergeCell ref="BI51:BJ51"/>
    <mergeCell ref="BQ50:BR50"/>
    <mergeCell ref="BO52:BP52"/>
    <mergeCell ref="BO53:BP53"/>
    <mergeCell ref="BM52:BN52"/>
    <mergeCell ref="BM53:BN53"/>
    <mergeCell ref="BI52:BJ52"/>
    <mergeCell ref="C52:N52"/>
    <mergeCell ref="O52:P52"/>
    <mergeCell ref="Q52:R52"/>
    <mergeCell ref="S52:T52"/>
    <mergeCell ref="C53:N53"/>
    <mergeCell ref="O53:P53"/>
    <mergeCell ref="Q53:R53"/>
    <mergeCell ref="S53:T53"/>
    <mergeCell ref="BB51:BC51"/>
    <mergeCell ref="AZ51:BA51"/>
    <mergeCell ref="C51:N51"/>
    <mergeCell ref="O51:P51"/>
    <mergeCell ref="Q51:R51"/>
    <mergeCell ref="S51:T51"/>
    <mergeCell ref="Z51:AA51"/>
    <mergeCell ref="AB51:AC51"/>
    <mergeCell ref="AF50:AG50"/>
    <mergeCell ref="AH50:AI50"/>
    <mergeCell ref="AH51:AI51"/>
    <mergeCell ref="U51:V51"/>
    <mergeCell ref="W51:X51"/>
    <mergeCell ref="AJ51:AK51"/>
    <mergeCell ref="AJ50:AK50"/>
    <mergeCell ref="AD50:AE50"/>
    <mergeCell ref="AS53:AT53"/>
    <mergeCell ref="AF51:AG51"/>
    <mergeCell ref="AJ53:AK53"/>
    <mergeCell ref="AJ52:AK52"/>
    <mergeCell ref="AX51:AY51"/>
    <mergeCell ref="AF53:AG53"/>
    <mergeCell ref="AM51:AN51"/>
    <mergeCell ref="BK49:BL49"/>
    <mergeCell ref="BM49:BN49"/>
    <mergeCell ref="BO49:BP49"/>
    <mergeCell ref="BQ49:BR49"/>
    <mergeCell ref="BM51:BN51"/>
    <mergeCell ref="AO51:AP51"/>
    <mergeCell ref="BD50:BE50"/>
    <mergeCell ref="BF50:BG50"/>
    <mergeCell ref="AQ50:AR50"/>
    <mergeCell ref="AS50:AT50"/>
    <mergeCell ref="BI49:BJ49"/>
    <mergeCell ref="AB50:AC50"/>
    <mergeCell ref="AB49:AC49"/>
    <mergeCell ref="AF49:AG49"/>
    <mergeCell ref="AH49:AI49"/>
    <mergeCell ref="AS49:AT49"/>
    <mergeCell ref="AV49:AW49"/>
    <mergeCell ref="BB49:BC49"/>
    <mergeCell ref="BD49:BE49"/>
    <mergeCell ref="AJ49:AK49"/>
    <mergeCell ref="C50:N50"/>
    <mergeCell ref="O50:P50"/>
    <mergeCell ref="Q50:R50"/>
    <mergeCell ref="S50:T50"/>
    <mergeCell ref="BQ51:BR51"/>
    <mergeCell ref="BI50:BJ50"/>
    <mergeCell ref="BK50:BL50"/>
    <mergeCell ref="BM50:BN50"/>
    <mergeCell ref="BO50:BP50"/>
    <mergeCell ref="BO51:BP51"/>
    <mergeCell ref="BF49:BG49"/>
    <mergeCell ref="AM49:AN49"/>
    <mergeCell ref="AM50:AN50"/>
    <mergeCell ref="AV50:AW50"/>
    <mergeCell ref="AO50:AP50"/>
    <mergeCell ref="AO49:AP49"/>
    <mergeCell ref="AQ49:AR49"/>
    <mergeCell ref="BB50:BC50"/>
    <mergeCell ref="AX50:AY50"/>
    <mergeCell ref="AZ50:BA50"/>
    <mergeCell ref="C65:N65"/>
    <mergeCell ref="O65:P65"/>
    <mergeCell ref="Q65:R65"/>
    <mergeCell ref="Z49:AA49"/>
    <mergeCell ref="S65:T65"/>
    <mergeCell ref="U65:V65"/>
    <mergeCell ref="Z65:AA65"/>
    <mergeCell ref="A63:BR63"/>
    <mergeCell ref="BQ62:BR62"/>
    <mergeCell ref="BO62:BP62"/>
    <mergeCell ref="BA78:BJ78"/>
    <mergeCell ref="AX49:AY49"/>
    <mergeCell ref="AZ49:BA49"/>
    <mergeCell ref="BD65:BE65"/>
    <mergeCell ref="BF65:BG65"/>
    <mergeCell ref="AQ78:AY78"/>
    <mergeCell ref="AQ77:AY77"/>
    <mergeCell ref="BB71:BC71"/>
    <mergeCell ref="AQ76:AY76"/>
    <mergeCell ref="AZ71:BA71"/>
    <mergeCell ref="AL78:AP78"/>
    <mergeCell ref="C49:N49"/>
    <mergeCell ref="O49:P49"/>
    <mergeCell ref="Q49:R49"/>
    <mergeCell ref="S49:T49"/>
    <mergeCell ref="U49:V49"/>
    <mergeCell ref="W49:X49"/>
    <mergeCell ref="H78:AG78"/>
    <mergeCell ref="AH78:AK78"/>
    <mergeCell ref="C71:N71"/>
    <mergeCell ref="H79:AG79"/>
    <mergeCell ref="AH79:AK79"/>
    <mergeCell ref="AD82:BP82"/>
    <mergeCell ref="AQ79:AY79"/>
    <mergeCell ref="AL79:AP79"/>
    <mergeCell ref="BA79:BJ79"/>
    <mergeCell ref="BK79:BQ79"/>
    <mergeCell ref="O71:P71"/>
    <mergeCell ref="Q71:R71"/>
    <mergeCell ref="S71:T71"/>
    <mergeCell ref="U71:V71"/>
    <mergeCell ref="Z74:AA74"/>
    <mergeCell ref="AJ71:AK71"/>
    <mergeCell ref="AH71:AI71"/>
    <mergeCell ref="Z71:AA71"/>
    <mergeCell ref="AD73:AE73"/>
    <mergeCell ref="S73:T73"/>
    <mergeCell ref="W71:X71"/>
    <mergeCell ref="AH76:AK76"/>
    <mergeCell ref="AM73:AN73"/>
    <mergeCell ref="W75:AJ75"/>
    <mergeCell ref="AL77:AP77"/>
    <mergeCell ref="AB73:AC73"/>
    <mergeCell ref="H77:AG77"/>
    <mergeCell ref="AH77:AK77"/>
    <mergeCell ref="H76:AG76"/>
    <mergeCell ref="C73:N73"/>
    <mergeCell ref="AV71:AW71"/>
    <mergeCell ref="AB71:AC71"/>
    <mergeCell ref="AD71:AE71"/>
    <mergeCell ref="AO71:AP71"/>
    <mergeCell ref="AQ71:AR71"/>
    <mergeCell ref="AF71:AG71"/>
    <mergeCell ref="BI69:BJ69"/>
    <mergeCell ref="AS70:AT70"/>
    <mergeCell ref="AF66:AG66"/>
    <mergeCell ref="AS67:AT67"/>
    <mergeCell ref="AH66:AI66"/>
    <mergeCell ref="AJ67:AK67"/>
    <mergeCell ref="AM67:AN67"/>
    <mergeCell ref="AO67:AP67"/>
    <mergeCell ref="AH67:AI67"/>
    <mergeCell ref="AF67:AG67"/>
    <mergeCell ref="AS65:AT65"/>
    <mergeCell ref="AV66:AW66"/>
    <mergeCell ref="AX66:AY66"/>
    <mergeCell ref="AV65:AW65"/>
    <mergeCell ref="AX70:AY70"/>
    <mergeCell ref="AZ70:BA70"/>
    <mergeCell ref="AQ67:AR67"/>
    <mergeCell ref="BQ70:BR70"/>
    <mergeCell ref="BO70:BP70"/>
    <mergeCell ref="BK70:BL70"/>
    <mergeCell ref="BD69:BE69"/>
    <mergeCell ref="BF69:BG69"/>
    <mergeCell ref="BB69:BC69"/>
    <mergeCell ref="BM70:BN70"/>
    <mergeCell ref="BB70:BC70"/>
    <mergeCell ref="BK69:BL69"/>
    <mergeCell ref="AO70:AP70"/>
    <mergeCell ref="AX71:AY71"/>
    <mergeCell ref="BD71:BE71"/>
    <mergeCell ref="BQ71:BR71"/>
    <mergeCell ref="BO71:BP71"/>
    <mergeCell ref="BM71:BN71"/>
    <mergeCell ref="AV70:AW70"/>
    <mergeCell ref="BD70:BE70"/>
    <mergeCell ref="BF70:BG70"/>
    <mergeCell ref="AQ70:AR70"/>
    <mergeCell ref="BA75:BL75"/>
    <mergeCell ref="BF71:BG71"/>
    <mergeCell ref="BI71:BJ71"/>
    <mergeCell ref="AS71:AT71"/>
    <mergeCell ref="BK71:BL71"/>
    <mergeCell ref="C69:N69"/>
    <mergeCell ref="O69:P69"/>
    <mergeCell ref="Q69:R69"/>
    <mergeCell ref="S69:T69"/>
    <mergeCell ref="AM71:AN71"/>
    <mergeCell ref="AF70:AG70"/>
    <mergeCell ref="AJ70:AK70"/>
    <mergeCell ref="C70:N70"/>
    <mergeCell ref="O70:P70"/>
    <mergeCell ref="Q70:R70"/>
    <mergeCell ref="S70:T70"/>
    <mergeCell ref="Z70:AA70"/>
    <mergeCell ref="AB70:AC70"/>
    <mergeCell ref="U70:V70"/>
    <mergeCell ref="W70:X70"/>
    <mergeCell ref="U69:V69"/>
    <mergeCell ref="W69:X69"/>
    <mergeCell ref="Z69:AA69"/>
    <mergeCell ref="AJ69:AK69"/>
    <mergeCell ref="AH69:AI69"/>
    <mergeCell ref="AB69:AC69"/>
    <mergeCell ref="AD69:AE69"/>
    <mergeCell ref="AH70:AI70"/>
    <mergeCell ref="A68:BR68"/>
    <mergeCell ref="C67:N67"/>
    <mergeCell ref="C66:N66"/>
    <mergeCell ref="O66:P66"/>
    <mergeCell ref="Q66:R66"/>
    <mergeCell ref="Z67:AA67"/>
    <mergeCell ref="BI70:BJ70"/>
    <mergeCell ref="AB67:AC67"/>
    <mergeCell ref="AD70:AE70"/>
    <mergeCell ref="AD67:AE67"/>
    <mergeCell ref="BQ69:BR69"/>
    <mergeCell ref="AS69:AT69"/>
    <mergeCell ref="AV69:AW69"/>
    <mergeCell ref="AX69:AY69"/>
    <mergeCell ref="AZ69:BA69"/>
    <mergeCell ref="AQ69:AR69"/>
    <mergeCell ref="AM69:AN69"/>
    <mergeCell ref="AO69:AP69"/>
    <mergeCell ref="AF69:AG69"/>
    <mergeCell ref="AZ66:BA66"/>
    <mergeCell ref="AX67:AY67"/>
    <mergeCell ref="BD66:BE66"/>
    <mergeCell ref="AS66:AT66"/>
    <mergeCell ref="BB67:BC67"/>
    <mergeCell ref="AV67:AW67"/>
    <mergeCell ref="AZ67:BA67"/>
    <mergeCell ref="Z66:AA66"/>
    <mergeCell ref="AB66:AC66"/>
    <mergeCell ref="AV62:AW62"/>
    <mergeCell ref="BM62:BN62"/>
    <mergeCell ref="BD62:BE62"/>
    <mergeCell ref="BK62:BL62"/>
    <mergeCell ref="BM64:BN64"/>
    <mergeCell ref="BF62:BG62"/>
    <mergeCell ref="BI62:BJ62"/>
    <mergeCell ref="AH62:AI62"/>
    <mergeCell ref="C62:N62"/>
    <mergeCell ref="O62:P62"/>
    <mergeCell ref="AZ62:BA62"/>
    <mergeCell ref="BB62:BC62"/>
    <mergeCell ref="AS62:AT62"/>
    <mergeCell ref="AX62:AY62"/>
    <mergeCell ref="AO62:AP62"/>
    <mergeCell ref="AQ62:AR62"/>
    <mergeCell ref="AB62:AC62"/>
    <mergeCell ref="AM62:AN62"/>
    <mergeCell ref="O67:P67"/>
    <mergeCell ref="Q67:R67"/>
    <mergeCell ref="S67:T67"/>
    <mergeCell ref="U67:V67"/>
    <mergeCell ref="W66:X66"/>
    <mergeCell ref="S66:T66"/>
    <mergeCell ref="U66:V66"/>
    <mergeCell ref="W67:X67"/>
    <mergeCell ref="BO64:BP64"/>
    <mergeCell ref="BD64:BE64"/>
    <mergeCell ref="AB65:AC65"/>
    <mergeCell ref="AD65:AE65"/>
    <mergeCell ref="AZ65:BA65"/>
    <mergeCell ref="BI65:BJ65"/>
    <mergeCell ref="BK65:BL65"/>
    <mergeCell ref="BB64:BC64"/>
    <mergeCell ref="BM65:BN65"/>
    <mergeCell ref="BK64:BL64"/>
    <mergeCell ref="AJ62:AK62"/>
    <mergeCell ref="AF62:AG62"/>
    <mergeCell ref="AD62:AE62"/>
    <mergeCell ref="Q62:R62"/>
    <mergeCell ref="S62:T62"/>
    <mergeCell ref="U62:V62"/>
    <mergeCell ref="W62:X62"/>
    <mergeCell ref="Z62:AA62"/>
    <mergeCell ref="AF60:AG60"/>
    <mergeCell ref="AH60:AI60"/>
    <mergeCell ref="AO61:AP61"/>
    <mergeCell ref="W61:X61"/>
    <mergeCell ref="Z61:AA61"/>
    <mergeCell ref="BM61:BN61"/>
    <mergeCell ref="BB61:BC61"/>
    <mergeCell ref="BF61:BG61"/>
    <mergeCell ref="AB61:AC61"/>
    <mergeCell ref="AD61:AE61"/>
    <mergeCell ref="BB60:BC60"/>
    <mergeCell ref="BQ61:BR61"/>
    <mergeCell ref="AS61:AT61"/>
    <mergeCell ref="AV61:AW61"/>
    <mergeCell ref="AX61:AY61"/>
    <mergeCell ref="AZ61:BA61"/>
    <mergeCell ref="BK61:BL61"/>
    <mergeCell ref="BO61:BP61"/>
    <mergeCell ref="BD61:BE61"/>
    <mergeCell ref="BI61:BJ61"/>
    <mergeCell ref="O60:P60"/>
    <mergeCell ref="Q60:R60"/>
    <mergeCell ref="S60:T60"/>
    <mergeCell ref="AJ61:AK61"/>
    <mergeCell ref="AZ60:BA60"/>
    <mergeCell ref="BF60:BG60"/>
    <mergeCell ref="AV60:AW60"/>
    <mergeCell ref="AX60:AY60"/>
    <mergeCell ref="AM60:AN60"/>
    <mergeCell ref="BD60:BE60"/>
    <mergeCell ref="U61:V61"/>
    <mergeCell ref="U60:V60"/>
    <mergeCell ref="W60:X60"/>
    <mergeCell ref="AF61:AG61"/>
    <mergeCell ref="AH61:AI61"/>
    <mergeCell ref="C60:N60"/>
    <mergeCell ref="C61:N61"/>
    <mergeCell ref="O61:P61"/>
    <mergeCell ref="Q61:R61"/>
    <mergeCell ref="S61:T61"/>
    <mergeCell ref="BO60:BP60"/>
    <mergeCell ref="BM60:BN60"/>
    <mergeCell ref="AS60:AT60"/>
    <mergeCell ref="AO60:AP60"/>
    <mergeCell ref="AB60:AC60"/>
    <mergeCell ref="AQ61:AR61"/>
    <mergeCell ref="AJ60:AK60"/>
    <mergeCell ref="AM61:AN61"/>
    <mergeCell ref="AD60:AE60"/>
    <mergeCell ref="AQ60:AR60"/>
    <mergeCell ref="AV59:AW59"/>
    <mergeCell ref="BI60:BJ60"/>
    <mergeCell ref="BO59:BP59"/>
    <mergeCell ref="BQ59:BR59"/>
    <mergeCell ref="BB59:BC59"/>
    <mergeCell ref="BD59:BE59"/>
    <mergeCell ref="BK59:BL59"/>
    <mergeCell ref="BM59:BN59"/>
    <mergeCell ref="BQ60:BR60"/>
    <mergeCell ref="BK60:BL60"/>
    <mergeCell ref="AB59:AC59"/>
    <mergeCell ref="AD59:AE59"/>
    <mergeCell ref="AF59:AG59"/>
    <mergeCell ref="AH59:AI59"/>
    <mergeCell ref="AJ59:AK59"/>
    <mergeCell ref="AQ59:AR59"/>
    <mergeCell ref="AO59:AP59"/>
    <mergeCell ref="AM59:AN59"/>
    <mergeCell ref="BI59:BJ59"/>
    <mergeCell ref="BF59:BG59"/>
    <mergeCell ref="AS58:AT58"/>
    <mergeCell ref="AV58:AW58"/>
    <mergeCell ref="BD57:BE57"/>
    <mergeCell ref="AZ57:BA57"/>
    <mergeCell ref="BB57:BC57"/>
    <mergeCell ref="BF57:BG57"/>
    <mergeCell ref="AZ59:BA59"/>
    <mergeCell ref="AX59:AY59"/>
    <mergeCell ref="AV57:AW57"/>
    <mergeCell ref="AX57:AY57"/>
    <mergeCell ref="AO57:AP57"/>
    <mergeCell ref="AQ57:AR57"/>
    <mergeCell ref="AS57:AT57"/>
    <mergeCell ref="AM57:AN57"/>
    <mergeCell ref="AS59:AT59"/>
    <mergeCell ref="U59:V59"/>
    <mergeCell ref="W59:X59"/>
    <mergeCell ref="Z59:AA59"/>
    <mergeCell ref="Z57:AA57"/>
    <mergeCell ref="C59:N59"/>
    <mergeCell ref="O59:P59"/>
    <mergeCell ref="Q59:R59"/>
    <mergeCell ref="S59:T59"/>
    <mergeCell ref="C58:N58"/>
    <mergeCell ref="O58:P58"/>
    <mergeCell ref="C56:N56"/>
    <mergeCell ref="AD57:AE57"/>
    <mergeCell ref="AF57:AG57"/>
    <mergeCell ref="BI57:BJ57"/>
    <mergeCell ref="C57:N57"/>
    <mergeCell ref="O57:P57"/>
    <mergeCell ref="Q57:R57"/>
    <mergeCell ref="S57:T57"/>
    <mergeCell ref="U57:V57"/>
    <mergeCell ref="W57:X57"/>
    <mergeCell ref="BF56:BG56"/>
    <mergeCell ref="BO57:BP57"/>
    <mergeCell ref="BQ57:BR57"/>
    <mergeCell ref="BM57:BN57"/>
    <mergeCell ref="BI56:BJ56"/>
    <mergeCell ref="BK56:BL56"/>
    <mergeCell ref="BO56:BP56"/>
    <mergeCell ref="BM56:BN56"/>
    <mergeCell ref="BK57:BL57"/>
    <mergeCell ref="S54:T54"/>
    <mergeCell ref="BO54:BP54"/>
    <mergeCell ref="BQ54:BR54"/>
    <mergeCell ref="AH56:AI56"/>
    <mergeCell ref="AJ56:AK56"/>
    <mergeCell ref="AS56:AT56"/>
    <mergeCell ref="AO56:AP56"/>
    <mergeCell ref="AM56:AN56"/>
    <mergeCell ref="BQ56:BR56"/>
    <mergeCell ref="AZ56:BA56"/>
    <mergeCell ref="AB54:AC54"/>
    <mergeCell ref="AF54:AG54"/>
    <mergeCell ref="AQ56:AR56"/>
    <mergeCell ref="AV56:AW56"/>
    <mergeCell ref="BM54:BN54"/>
    <mergeCell ref="BD54:BE54"/>
    <mergeCell ref="A55:BR55"/>
    <mergeCell ref="C54:N54"/>
    <mergeCell ref="O54:P54"/>
    <mergeCell ref="Q54:R54"/>
    <mergeCell ref="O56:P56"/>
    <mergeCell ref="Q56:R56"/>
    <mergeCell ref="U56:V56"/>
    <mergeCell ref="W56:X56"/>
    <mergeCell ref="Z56:AA56"/>
    <mergeCell ref="AB56:AC56"/>
    <mergeCell ref="BK54:BL54"/>
    <mergeCell ref="S56:T56"/>
    <mergeCell ref="AX56:AY56"/>
    <mergeCell ref="BB56:BC56"/>
    <mergeCell ref="BD56:BE56"/>
    <mergeCell ref="AV54:AW54"/>
    <mergeCell ref="BB54:BC54"/>
    <mergeCell ref="AF56:AG56"/>
    <mergeCell ref="AQ54:AR54"/>
    <mergeCell ref="AD56:AE56"/>
    <mergeCell ref="U50:V50"/>
    <mergeCell ref="W50:X50"/>
    <mergeCell ref="U52:V52"/>
    <mergeCell ref="W52:X52"/>
    <mergeCell ref="U53:V53"/>
    <mergeCell ref="AJ54:AK54"/>
    <mergeCell ref="U54:V54"/>
    <mergeCell ref="W54:X54"/>
    <mergeCell ref="Z54:AA54"/>
    <mergeCell ref="AD54:AE54"/>
    <mergeCell ref="AX54:AY54"/>
    <mergeCell ref="AH54:AI54"/>
    <mergeCell ref="AO48:AP48"/>
    <mergeCell ref="AV48:AW48"/>
    <mergeCell ref="BI54:BJ54"/>
    <mergeCell ref="AS54:AT54"/>
    <mergeCell ref="AZ54:BA54"/>
    <mergeCell ref="AM54:AN54"/>
    <mergeCell ref="BF54:BG54"/>
    <mergeCell ref="AO54:AP54"/>
    <mergeCell ref="C48:N48"/>
    <mergeCell ref="O48:P48"/>
    <mergeCell ref="Q48:R48"/>
    <mergeCell ref="S48:T48"/>
    <mergeCell ref="AB48:AC48"/>
    <mergeCell ref="AD48:AE48"/>
    <mergeCell ref="Z48:AA48"/>
    <mergeCell ref="W48:X48"/>
    <mergeCell ref="U48:V48"/>
    <mergeCell ref="BO48:BP48"/>
    <mergeCell ref="AX48:AY48"/>
    <mergeCell ref="AQ48:AR48"/>
    <mergeCell ref="AS48:AT48"/>
    <mergeCell ref="BM48:BN48"/>
    <mergeCell ref="AF48:AG48"/>
    <mergeCell ref="BI48:BJ48"/>
    <mergeCell ref="AZ48:BA48"/>
    <mergeCell ref="BB48:BC48"/>
    <mergeCell ref="BD48:BE48"/>
    <mergeCell ref="BF48:BG48"/>
    <mergeCell ref="AH48:AI48"/>
    <mergeCell ref="AJ48:AK48"/>
    <mergeCell ref="AM48:AN48"/>
    <mergeCell ref="BQ48:BR48"/>
    <mergeCell ref="BQ47:BR47"/>
    <mergeCell ref="BB47:BC47"/>
    <mergeCell ref="BD47:BE47"/>
    <mergeCell ref="BF47:BG47"/>
    <mergeCell ref="BK48:BL48"/>
    <mergeCell ref="BI47:BJ47"/>
    <mergeCell ref="BK47:BL47"/>
    <mergeCell ref="BM47:BN47"/>
    <mergeCell ref="BO47:BP47"/>
    <mergeCell ref="AZ47:BA47"/>
    <mergeCell ref="BM45:BN45"/>
    <mergeCell ref="BF45:BG45"/>
    <mergeCell ref="BK46:BL46"/>
    <mergeCell ref="BM46:BN46"/>
    <mergeCell ref="AZ46:BA46"/>
    <mergeCell ref="BQ44:BR44"/>
    <mergeCell ref="AX44:AY44"/>
    <mergeCell ref="BO44:BP44"/>
    <mergeCell ref="BI44:BJ44"/>
    <mergeCell ref="BK44:BL44"/>
    <mergeCell ref="AX45:AY45"/>
    <mergeCell ref="BQ45:BR45"/>
    <mergeCell ref="BI45:BJ45"/>
    <mergeCell ref="BK45:BL45"/>
    <mergeCell ref="AO47:AP47"/>
    <mergeCell ref="AF47:AG47"/>
    <mergeCell ref="AH47:AI47"/>
    <mergeCell ref="AV47:AW47"/>
    <mergeCell ref="AX47:AY47"/>
    <mergeCell ref="AJ47:AK47"/>
    <mergeCell ref="AM47:AN47"/>
    <mergeCell ref="AB47:AC47"/>
    <mergeCell ref="AD47:AE47"/>
    <mergeCell ref="BO45:BP45"/>
    <mergeCell ref="C47:N47"/>
    <mergeCell ref="O47:P47"/>
    <mergeCell ref="Q47:R47"/>
    <mergeCell ref="S47:T47"/>
    <mergeCell ref="AQ47:AR47"/>
    <mergeCell ref="Z47:AA47"/>
    <mergeCell ref="AS47:AT47"/>
    <mergeCell ref="U44:V44"/>
    <mergeCell ref="W44:X44"/>
    <mergeCell ref="U47:V47"/>
    <mergeCell ref="W47:X47"/>
    <mergeCell ref="C44:N44"/>
    <mergeCell ref="O44:P44"/>
    <mergeCell ref="Q44:R44"/>
    <mergeCell ref="S44:T44"/>
    <mergeCell ref="U45:V45"/>
    <mergeCell ref="C46:N46"/>
    <mergeCell ref="AQ44:AR44"/>
    <mergeCell ref="Z44:AA44"/>
    <mergeCell ref="AB44:AC44"/>
    <mergeCell ref="AD44:AE44"/>
    <mergeCell ref="AF44:AG44"/>
    <mergeCell ref="AH44:AI44"/>
    <mergeCell ref="AJ44:AK44"/>
    <mergeCell ref="AS44:AT44"/>
    <mergeCell ref="BF44:BG44"/>
    <mergeCell ref="BM44:BN44"/>
    <mergeCell ref="AV44:AW44"/>
    <mergeCell ref="AZ44:BA44"/>
    <mergeCell ref="BB44:BC44"/>
    <mergeCell ref="BD44:BE44"/>
    <mergeCell ref="AQ43:AR43"/>
    <mergeCell ref="Z43:AA43"/>
    <mergeCell ref="AB43:AC43"/>
    <mergeCell ref="C43:N43"/>
    <mergeCell ref="O43:P43"/>
    <mergeCell ref="Q43:R43"/>
    <mergeCell ref="S43:T43"/>
    <mergeCell ref="U43:V43"/>
    <mergeCell ref="AH43:AI43"/>
    <mergeCell ref="AJ43:AK43"/>
    <mergeCell ref="AM43:AN43"/>
    <mergeCell ref="W43:X43"/>
    <mergeCell ref="AD43:AE43"/>
    <mergeCell ref="AF43:AG43"/>
    <mergeCell ref="BQ43:BR43"/>
    <mergeCell ref="AS43:AT43"/>
    <mergeCell ref="AV43:AW43"/>
    <mergeCell ref="AX43:AY43"/>
    <mergeCell ref="AZ43:BA43"/>
    <mergeCell ref="BO43:BP43"/>
    <mergeCell ref="BM43:BN43"/>
    <mergeCell ref="BB43:BC43"/>
    <mergeCell ref="BF42:BG42"/>
    <mergeCell ref="BI42:BJ42"/>
    <mergeCell ref="BO42:BP42"/>
    <mergeCell ref="BD43:BE43"/>
    <mergeCell ref="BF43:BG43"/>
    <mergeCell ref="BI43:BJ43"/>
    <mergeCell ref="BK43:BL43"/>
    <mergeCell ref="BM42:BN42"/>
    <mergeCell ref="Q42:R42"/>
    <mergeCell ref="S42:T42"/>
    <mergeCell ref="W42:X42"/>
    <mergeCell ref="AB42:AC42"/>
    <mergeCell ref="U42:V42"/>
    <mergeCell ref="AZ42:BA42"/>
    <mergeCell ref="AF42:AG42"/>
    <mergeCell ref="AJ42:AK42"/>
    <mergeCell ref="AM42:AN42"/>
    <mergeCell ref="Z42:AA42"/>
    <mergeCell ref="BQ37:BR37"/>
    <mergeCell ref="AD42:AE42"/>
    <mergeCell ref="BK42:BL42"/>
    <mergeCell ref="BB42:BC42"/>
    <mergeCell ref="AQ42:AR42"/>
    <mergeCell ref="AS42:AT42"/>
    <mergeCell ref="AV42:AW42"/>
    <mergeCell ref="AX42:AY42"/>
    <mergeCell ref="BQ42:BR42"/>
    <mergeCell ref="BD42:BE42"/>
    <mergeCell ref="AB36:AI36"/>
    <mergeCell ref="BM38:BN40"/>
    <mergeCell ref="BQ38:BR38"/>
    <mergeCell ref="C35:N40"/>
    <mergeCell ref="O35:O40"/>
    <mergeCell ref="C42:N42"/>
    <mergeCell ref="O42:P42"/>
    <mergeCell ref="AO42:AP42"/>
    <mergeCell ref="AH42:AI42"/>
    <mergeCell ref="AZ37:BE37"/>
    <mergeCell ref="P35:P40"/>
    <mergeCell ref="Q35:X35"/>
    <mergeCell ref="Q36:R40"/>
    <mergeCell ref="Z35:AT35"/>
    <mergeCell ref="AD38:AE40"/>
    <mergeCell ref="A41:BR41"/>
    <mergeCell ref="A35:A40"/>
    <mergeCell ref="B35:B40"/>
    <mergeCell ref="AQ36:AT37"/>
    <mergeCell ref="AS38:AT40"/>
    <mergeCell ref="BQ36:BR36"/>
    <mergeCell ref="BK36:BL40"/>
    <mergeCell ref="AF38:AG40"/>
    <mergeCell ref="S36:T40"/>
    <mergeCell ref="U36:V40"/>
    <mergeCell ref="W36:X40"/>
    <mergeCell ref="Y36:Y40"/>
    <mergeCell ref="Z36:AA40"/>
    <mergeCell ref="AB37:AC40"/>
    <mergeCell ref="AZ38:BA40"/>
    <mergeCell ref="BI36:BJ40"/>
    <mergeCell ref="B19:M19"/>
    <mergeCell ref="W25:Z25"/>
    <mergeCell ref="Z19:AT19"/>
    <mergeCell ref="Y21:AW21"/>
    <mergeCell ref="Z22:AU22"/>
    <mergeCell ref="AB23:AP23"/>
    <mergeCell ref="AW25:AZ25"/>
    <mergeCell ref="AA25:AE25"/>
    <mergeCell ref="M25:M27"/>
    <mergeCell ref="N25:R25"/>
    <mergeCell ref="B2:M2"/>
    <mergeCell ref="R2:BL2"/>
    <mergeCell ref="B16:M17"/>
    <mergeCell ref="B18:M18"/>
    <mergeCell ref="N11:AY11"/>
    <mergeCell ref="B14:AE14"/>
    <mergeCell ref="AW4:BH5"/>
    <mergeCell ref="AF25:AI25"/>
    <mergeCell ref="AJ25:AM25"/>
    <mergeCell ref="M30:M31"/>
    <mergeCell ref="O30:O31"/>
    <mergeCell ref="Z30:Z31"/>
    <mergeCell ref="W30:W31"/>
    <mergeCell ref="S30:S31"/>
    <mergeCell ref="P30:P31"/>
    <mergeCell ref="T30:T31"/>
    <mergeCell ref="N30:N31"/>
    <mergeCell ref="Q30:Q31"/>
    <mergeCell ref="U30:U31"/>
    <mergeCell ref="AH30:AH31"/>
    <mergeCell ref="BJ25:BN25"/>
    <mergeCell ref="AT30:AT31"/>
    <mergeCell ref="AR30:AR31"/>
    <mergeCell ref="BH30:BH31"/>
    <mergeCell ref="AZ30:AZ31"/>
    <mergeCell ref="BA30:BA31"/>
    <mergeCell ref="AU30:AU31"/>
    <mergeCell ref="BG30:BG31"/>
    <mergeCell ref="BB30:BB31"/>
    <mergeCell ref="S25:V25"/>
    <mergeCell ref="AD30:AD31"/>
    <mergeCell ref="BM30:BM31"/>
    <mergeCell ref="BN30:BN31"/>
    <mergeCell ref="BJ30:BJ31"/>
    <mergeCell ref="AG30:AG31"/>
    <mergeCell ref="AL30:AL31"/>
    <mergeCell ref="AM30:AM31"/>
    <mergeCell ref="AK30:AK31"/>
    <mergeCell ref="AO30:AO31"/>
    <mergeCell ref="AF30:AF31"/>
    <mergeCell ref="BF25:BI25"/>
    <mergeCell ref="BI30:BI31"/>
    <mergeCell ref="AQ30:AQ31"/>
    <mergeCell ref="AV30:AV31"/>
    <mergeCell ref="AN25:AR25"/>
    <mergeCell ref="AS25:AV25"/>
    <mergeCell ref="AP30:AP31"/>
    <mergeCell ref="AS30:AS31"/>
    <mergeCell ref="BC30:BC31"/>
    <mergeCell ref="BF36:BG40"/>
    <mergeCell ref="BB38:BC40"/>
    <mergeCell ref="AH38:AI40"/>
    <mergeCell ref="AQ38:AR40"/>
    <mergeCell ref="AJ36:AK40"/>
    <mergeCell ref="AM36:AN40"/>
    <mergeCell ref="AO36:AP40"/>
    <mergeCell ref="AD37:AI37"/>
    <mergeCell ref="BD38:BE40"/>
    <mergeCell ref="AX36:BE36"/>
    <mergeCell ref="BK76:BQ76"/>
    <mergeCell ref="BK66:BL66"/>
    <mergeCell ref="BA25:BE25"/>
    <mergeCell ref="AV35:BP35"/>
    <mergeCell ref="BM36:BP37"/>
    <mergeCell ref="AV36:AW40"/>
    <mergeCell ref="BO38:BP40"/>
    <mergeCell ref="AW30:AW31"/>
    <mergeCell ref="AX30:AX31"/>
    <mergeCell ref="BI64:BJ64"/>
    <mergeCell ref="BK78:BQ78"/>
    <mergeCell ref="AL76:AP76"/>
    <mergeCell ref="AM66:AN66"/>
    <mergeCell ref="AO66:AP66"/>
    <mergeCell ref="BA77:BJ77"/>
    <mergeCell ref="BK77:BQ77"/>
    <mergeCell ref="BO69:BP69"/>
    <mergeCell ref="BM69:BN69"/>
    <mergeCell ref="BF67:BG67"/>
    <mergeCell ref="BB66:BC66"/>
    <mergeCell ref="AQ65:AR65"/>
    <mergeCell ref="AH65:AI65"/>
    <mergeCell ref="AQ66:AR66"/>
    <mergeCell ref="AJ66:AK66"/>
    <mergeCell ref="AJ65:AK65"/>
    <mergeCell ref="AM65:AN65"/>
    <mergeCell ref="AB64:AC64"/>
    <mergeCell ref="BA76:BJ76"/>
    <mergeCell ref="BM66:BN66"/>
    <mergeCell ref="BF66:BG66"/>
    <mergeCell ref="BI66:BJ66"/>
    <mergeCell ref="BD67:BE67"/>
    <mergeCell ref="BM67:BN67"/>
    <mergeCell ref="BI67:BJ67"/>
    <mergeCell ref="AD66:AE66"/>
    <mergeCell ref="AO65:AP65"/>
    <mergeCell ref="BQ64:BR64"/>
    <mergeCell ref="BB65:BC65"/>
    <mergeCell ref="BK67:BL67"/>
    <mergeCell ref="BF64:BG64"/>
    <mergeCell ref="Q64:R64"/>
    <mergeCell ref="S64:T64"/>
    <mergeCell ref="AX65:AY65"/>
    <mergeCell ref="AZ64:BA64"/>
    <mergeCell ref="U64:V64"/>
    <mergeCell ref="W64:X64"/>
    <mergeCell ref="BO65:BP65"/>
    <mergeCell ref="BQ65:BR65"/>
    <mergeCell ref="BO67:BP67"/>
    <mergeCell ref="BQ66:BR66"/>
    <mergeCell ref="BO66:BP66"/>
    <mergeCell ref="BQ67:BR67"/>
    <mergeCell ref="A84:B84"/>
    <mergeCell ref="C84:M84"/>
    <mergeCell ref="N84:O84"/>
    <mergeCell ref="P84:Q84"/>
    <mergeCell ref="AF65:AG65"/>
    <mergeCell ref="Z84:AA84"/>
    <mergeCell ref="AB84:AC84"/>
    <mergeCell ref="R84:S84"/>
    <mergeCell ref="T84:U84"/>
    <mergeCell ref="W65:X65"/>
    <mergeCell ref="AY30:AY31"/>
    <mergeCell ref="AJ64:AK64"/>
    <mergeCell ref="AM64:AN64"/>
    <mergeCell ref="C64:N64"/>
    <mergeCell ref="O64:P64"/>
    <mergeCell ref="S33:Y33"/>
    <mergeCell ref="AU33:AY33"/>
    <mergeCell ref="AO64:AP64"/>
    <mergeCell ref="AQ64:AR64"/>
    <mergeCell ref="AD64:AE64"/>
    <mergeCell ref="V84:W84"/>
    <mergeCell ref="X84:Y84"/>
    <mergeCell ref="AX64:AY64"/>
    <mergeCell ref="AS64:AT64"/>
    <mergeCell ref="AU36:AU40"/>
    <mergeCell ref="AX37:AY40"/>
    <mergeCell ref="AH64:AI64"/>
    <mergeCell ref="AV64:AW64"/>
    <mergeCell ref="AF64:AG64"/>
    <mergeCell ref="Z64:AA64"/>
  </mergeCells>
  <printOptions/>
  <pageMargins left="0.15748031496062992" right="0.15748031496062992" top="0.984251968503937" bottom="0.3937007874015748" header="0" footer="0"/>
  <pageSetup horizontalDpi="240" verticalDpi="240" orientation="landscape" scale="33" r:id="rId1"/>
  <colBreaks count="1" manualBreakCount="1"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Мартос</dc:creator>
  <cp:keywords/>
  <dc:description/>
  <cp:lastModifiedBy>Irina</cp:lastModifiedBy>
  <cp:lastPrinted>2021-06-01T21:17:39Z</cp:lastPrinted>
  <dcterms:created xsi:type="dcterms:W3CDTF">2013-04-18T09:11:20Z</dcterms:created>
  <dcterms:modified xsi:type="dcterms:W3CDTF">2021-08-22T12:34:02Z</dcterms:modified>
  <cp:category/>
  <cp:version/>
  <cp:contentType/>
  <cp:contentStatus/>
</cp:coreProperties>
</file>